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ler\OneDrive\Documents\"/>
    </mc:Choice>
  </mc:AlternateContent>
  <xr:revisionPtr revIDLastSave="0" documentId="8_{EC939E3A-B6D1-4C35-B24A-DAB7DDE12609}" xr6:coauthVersionLast="43" xr6:coauthVersionMax="43" xr10:uidLastSave="{00000000-0000-0000-0000-000000000000}"/>
  <bookViews>
    <workbookView xWindow="-98" yWindow="-98" windowWidth="20715" windowHeight="13276" xr2:uid="{F5DA15EF-CD84-4304-990F-F980E8519B10}"/>
  </bookViews>
  <sheets>
    <sheet name="Regular" sheetId="29" r:id="rId1"/>
    <sheet name="Year End" sheetId="1" r:id="rId2"/>
    <sheet name="Apollo" sheetId="3" r:id="rId3"/>
    <sheet name="Beaver Lake" sheetId="5" r:id="rId4"/>
    <sheet name="Briarwood" sheetId="6" r:id="rId5"/>
    <sheet name="Cascade Ridge" sheetId="7" r:id="rId6"/>
    <sheet name="Challenger" sheetId="8" r:id="rId7"/>
    <sheet name="Clark" sheetId="9" r:id="rId8"/>
    <sheet name="Cougar Ridge" sheetId="10" r:id="rId9"/>
    <sheet name="Creekside" sheetId="11" r:id="rId10"/>
    <sheet name="Discovery" sheetId="13" r:id="rId11"/>
    <sheet name="Endeavour" sheetId="14" r:id="rId12"/>
    <sheet name="Gibson EK" sheetId="15" r:id="rId13"/>
    <sheet name="Grand Ridge" sheetId="16" r:id="rId14"/>
    <sheet name="Issaquah High" sheetId="17" r:id="rId15"/>
    <sheet name="Issaquah Middle" sheetId="18" r:id="rId16"/>
    <sheet name="Issaquah Valley" sheetId="19" r:id="rId17"/>
    <sheet name="Liberty" sheetId="20" r:id="rId18"/>
    <sheet name="Maple Hills" sheetId="21" r:id="rId19"/>
    <sheet name="Maywood" sheetId="22" r:id="rId20"/>
    <sheet name="Newcastle" sheetId="23" r:id="rId21"/>
    <sheet name="Pacific Cascade" sheetId="24" r:id="rId22"/>
    <sheet name="Pine Lake" sheetId="25" r:id="rId23"/>
    <sheet name="Skyline" sheetId="26" r:id="rId24"/>
    <sheet name="Sunny Hills" sheetId="27" r:id="rId25"/>
    <sheet name="Sunset" sheetId="28" r:id="rId26"/>
  </sheets>
  <definedNames>
    <definedName name="_xlnm.Print_Area" localSheetId="2">Apollo!$A$1:$L$37</definedName>
    <definedName name="_xlnm.Print_Area" localSheetId="3">'Beaver Lake'!$A$1:$L$37</definedName>
    <definedName name="_xlnm.Print_Area" localSheetId="4">Briarwood!$A$1:$L$37</definedName>
    <definedName name="_xlnm.Print_Area" localSheetId="5">'Cascade Ridge'!$A$1:$L$37</definedName>
    <definedName name="_xlnm.Print_Area" localSheetId="6">Challenger!$A$1:$L$37</definedName>
    <definedName name="_xlnm.Print_Area" localSheetId="7">Clark!$A$1:$L$37</definedName>
    <definedName name="_xlnm.Print_Area" localSheetId="8">'Cougar Ridge'!$A$1:$L$37</definedName>
    <definedName name="_xlnm.Print_Area" localSheetId="9">Creekside!$A$1:$L$37</definedName>
    <definedName name="_xlnm.Print_Area" localSheetId="10">Discovery!$A$1:$L$37</definedName>
    <definedName name="_xlnm.Print_Area" localSheetId="11">Endeavour!$A$1:$L$37</definedName>
    <definedName name="_xlnm.Print_Area" localSheetId="12">'Gibson EK'!$A$1:$L$37</definedName>
    <definedName name="_xlnm.Print_Area" localSheetId="13">'Grand Ridge'!$A$1:$L$37</definedName>
    <definedName name="_xlnm.Print_Area" localSheetId="14">'Issaquah High'!$A$1:$L$37</definedName>
    <definedName name="_xlnm.Print_Area" localSheetId="15">'Issaquah Middle'!$A$1:$L$37</definedName>
    <definedName name="_xlnm.Print_Area" localSheetId="16">'Issaquah Valley'!$A$1:$L$37</definedName>
    <definedName name="_xlnm.Print_Area" localSheetId="17">Liberty!$A$1:$L$37</definedName>
    <definedName name="_xlnm.Print_Area" localSheetId="18">'Maple Hills'!$A$1:$L$37</definedName>
    <definedName name="_xlnm.Print_Area" localSheetId="19">Maywood!$A$1:$L$37</definedName>
    <definedName name="_xlnm.Print_Area" localSheetId="20">Newcastle!$A$1:$L$37</definedName>
    <definedName name="_xlnm.Print_Area" localSheetId="21">'Pacific Cascade'!$A$1:$L$37</definedName>
    <definedName name="_xlnm.Print_Area" localSheetId="22">'Pine Lake'!$A$1:$L$37</definedName>
    <definedName name="_xlnm.Print_Area" localSheetId="23">Skyline!$A$1:$L$37</definedName>
    <definedName name="_xlnm.Print_Area" localSheetId="24">'Sunny Hills'!$A$1:$L$37</definedName>
    <definedName name="_xlnm.Print_Area" localSheetId="25">Sunset!$A$1:$L$37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29" l="1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3" i="29"/>
  <c r="H27" i="29" s="1"/>
  <c r="J27" i="29"/>
  <c r="G27" i="29"/>
  <c r="F27" i="29"/>
  <c r="K27" i="1" l="1"/>
  <c r="J27" i="1"/>
  <c r="B27" i="1" l="1"/>
  <c r="C27" i="1"/>
  <c r="D27" i="1"/>
  <c r="E27" i="1"/>
  <c r="F27" i="1"/>
  <c r="G27" i="1"/>
  <c r="H27" i="1"/>
  <c r="I27" i="1"/>
</calcChain>
</file>

<file path=xl/sharedStrings.xml><?xml version="1.0" encoding="utf-8"?>
<sst xmlns="http://schemas.openxmlformats.org/spreadsheetml/2006/main" count="494" uniqueCount="119">
  <si>
    <t>Apollo PTA</t>
  </si>
  <si>
    <t>Beaver Lake Middle PTSA</t>
  </si>
  <si>
    <t>Briarwood PTA</t>
  </si>
  <si>
    <t>Cascade Ridge PTSA</t>
  </si>
  <si>
    <t>Challenger PTA</t>
  </si>
  <si>
    <t>Clark PTA</t>
  </si>
  <si>
    <t>Cougar Ridge PTSA</t>
  </si>
  <si>
    <t>Creekside PTSA</t>
  </si>
  <si>
    <t>Discovery PTSA</t>
  </si>
  <si>
    <t>Endeavour PTA</t>
  </si>
  <si>
    <t>Gibson Ek PTSA</t>
  </si>
  <si>
    <t>Grand Ridge PTSA</t>
  </si>
  <si>
    <t>Issaquah High PTSA</t>
  </si>
  <si>
    <t>Issaquah Middle PTSA</t>
  </si>
  <si>
    <t>Issaquah Valley PTA</t>
  </si>
  <si>
    <t>Liberty High PTSA</t>
  </si>
  <si>
    <t>Maple Hills PTA</t>
  </si>
  <si>
    <t>Maywood Middle PTSA</t>
  </si>
  <si>
    <t>Newcastle Elementary PTSA</t>
  </si>
  <si>
    <t>Pacific Cascade Middle PTSA</t>
  </si>
  <si>
    <t>Pine Lake Middle PTSA</t>
  </si>
  <si>
    <t>Skyline High PTSA</t>
  </si>
  <si>
    <t>Sunny Hills PTA</t>
  </si>
  <si>
    <t>Sunset PTA</t>
  </si>
  <si>
    <t>Enrollment</t>
  </si>
  <si>
    <t>Enrollment 5/1</t>
  </si>
  <si>
    <t>Memb. 2017-18</t>
  </si>
  <si>
    <t>Current Awards</t>
  </si>
  <si>
    <t>SILVER</t>
  </si>
  <si>
    <t>PLATINUM</t>
  </si>
  <si>
    <t>GOLD</t>
  </si>
  <si>
    <t>100% Membership</t>
  </si>
  <si>
    <t>Membership</t>
  </si>
  <si>
    <t>5/1/2019 Enrollment</t>
  </si>
  <si>
    <t>2017-18 Membership</t>
  </si>
  <si>
    <t>* If month end uploads to PT Avenue were not regularly performed, the progress of your PTA membership will not match Our School Pages.</t>
  </si>
  <si>
    <t>APOLLO PTA 2018-19 MEMBERSHIP REPORT</t>
  </si>
  <si>
    <t>TIPS FOR UPCOMING SCHOOL YEAR:</t>
  </si>
  <si>
    <t>4. Decide on a membership goal and plan a membership campaign that are both publicized.</t>
  </si>
  <si>
    <t>5. Determine in advance which events your membership chair and the membership committee (the pta board) attends to recruit members.</t>
  </si>
  <si>
    <t>1. Have the membership chair for next year attend the membership training on 5/23/19 6:30-8:30pm at Our Savior Lutheran Church in Issaquah.</t>
  </si>
  <si>
    <t>7.  Decide if there is a membership award your PTA wants to shoot for (see 6 above) and make a plan to get there.</t>
  </si>
  <si>
    <t xml:space="preserve">3. Ensure your existing membership chair trains the new membership chair on Our School Pages and reminds them to upload membership monthly. </t>
  </si>
  <si>
    <t>your website (and any forms) by August registration (back to school days).</t>
  </si>
  <si>
    <t>2. Decide if you will have scholarship options on your website to collect for teachers or families, discuss membership prices and options at board meetings, and update</t>
  </si>
  <si>
    <t>BRIARWOOD PTA 2018-19 MEMBERSHIP REPORT</t>
  </si>
  <si>
    <t>BEAVER LAKE MIDDLE PTSA 2018-19 MEMBERSHIP REPORT</t>
  </si>
  <si>
    <t>CASCADE RIDGE PTSA 2018-19 MEMBERSHIP REPORT</t>
  </si>
  <si>
    <t>CHALLENGER PTA 2018-19 MEMBERSHIP REPORT</t>
  </si>
  <si>
    <t>7.  Decide on a membership award your PTA wants to shoot for (see 6 above) and make a plan. You were so close to an award; use resources in 6 above to get one!</t>
  </si>
  <si>
    <t>CLARK PTA 2018-19 MEMBERSHIP REPORT</t>
  </si>
  <si>
    <t>7.  Decide on a membership award your PTA wants to shoot for (see 6 above) and make a plan. You were pretty close to an award; use resources in 6 above to get one!</t>
  </si>
  <si>
    <t>COUGAR RIDGE PTSA 2018-19 MEMBERSHIP REPORT</t>
  </si>
  <si>
    <t>3. Ensure your existing membership chair trains the new membership chair on Our School Pages and reminds them to upload membership monthly. First upload by 8/31, please!</t>
  </si>
  <si>
    <t>CREEKSIDE PTSA 2018-19 MEMBERSHIP REPORT</t>
  </si>
  <si>
    <t>DISCOVERY PTSA 2018-19 MEMBERSHIP REPORT</t>
  </si>
  <si>
    <t>ENDEAVOUR PTA 2018-19 MEMBERSHIP REPORT</t>
  </si>
  <si>
    <t>GIBSON EK PTSA 2018-19 MEMBERSHIP REPORT</t>
  </si>
  <si>
    <t>GRAND RIDGE PTSA 2018-19 MEMBERSHIP REPORT</t>
  </si>
  <si>
    <t>ISSAQUAH HIGH PTSA 2018-19 MEMBERSHIP REPORT</t>
  </si>
  <si>
    <t>ISSAQUAH MIDDLE PTSA 2018-19 MEMBERSHIP REPORT</t>
  </si>
  <si>
    <t>Issaquah Valley PTA 2018-19 MEMBERSHIP REPORT</t>
  </si>
  <si>
    <t>LIBERTY HIGH PTSA 2018-19 MEMBERSHIP REPORT</t>
  </si>
  <si>
    <t>MAPLE HILLS PTA 2018-19 MEMBERSHIP REPORT</t>
  </si>
  <si>
    <t>MAYWOOD MIDDLE PTSA 2018-19 MEMBERSHIP REPORT</t>
  </si>
  <si>
    <t>NEWCASTLE ELEMENTARY PTSA 2018-19 MEMBERSHIP REPORT</t>
  </si>
  <si>
    <t>6. Review the resources for membership under the quick links at http://www.issaquahptsa.org/membership. Connect with Issaquah PTSA Council Membership with questions.</t>
  </si>
  <si>
    <t>PACIFIC CASCADE MIDDLE PTSA 2018-19 MEMBERSHIP REPORT</t>
  </si>
  <si>
    <t>PINE LAKE MIDDLE PTSA 2018-19 MEMBERSHIP REPORT</t>
  </si>
  <si>
    <t>SKYLINE HIGH PTSA 2018-19 MEMBERSHIP REPORT</t>
  </si>
  <si>
    <t>SUNNY HILLS PTA 2018-19 MEMBERSHIP REPORT</t>
  </si>
  <si>
    <t>your website (and any forms) by early August registration (back to school days).</t>
  </si>
  <si>
    <t>SUNSET PTA 2018-19 MEMBERSHIP REPORT</t>
  </si>
  <si>
    <t>7.  Decide on a membership award your PTA wants to shoot for (see 6 above) and make a plan. You were somewhat close to an award; use resources in 6 above to get one!</t>
  </si>
  <si>
    <t xml:space="preserve">7.  Decide on a membership award your PTA wants to shoot for (see 6 above) and make a plan to get there. </t>
  </si>
  <si>
    <t>Issaquah PTSA Council Year End 5-1-2019 Membership Report</t>
  </si>
  <si>
    <t>PTA/PTSA</t>
  </si>
  <si>
    <t>PTA Number</t>
  </si>
  <si>
    <t>2014-2015</t>
  </si>
  <si>
    <t>2015-2016</t>
  </si>
  <si>
    <t>2016-2017</t>
  </si>
  <si>
    <t>2017-2018</t>
  </si>
  <si>
    <t>2018-2019</t>
  </si>
  <si>
    <t>Difference</t>
  </si>
  <si>
    <t>AWARDS</t>
  </si>
  <si>
    <t>2.6.3</t>
  </si>
  <si>
    <t>2.6.33</t>
  </si>
  <si>
    <t>2.6.5</t>
  </si>
  <si>
    <t>So close!</t>
  </si>
  <si>
    <t>2.6.2</t>
  </si>
  <si>
    <t>2.6.6</t>
  </si>
  <si>
    <t>2.6.7</t>
  </si>
  <si>
    <t>2.6.8</t>
  </si>
  <si>
    <t>Close! 8 more families</t>
  </si>
  <si>
    <t>2.6.4</t>
  </si>
  <si>
    <t>2.6.9</t>
  </si>
  <si>
    <t>2.6.20</t>
  </si>
  <si>
    <t>2.6.60</t>
  </si>
  <si>
    <t>2.6.10</t>
  </si>
  <si>
    <t>2.6.45</t>
  </si>
  <si>
    <t>2.6.35</t>
  </si>
  <si>
    <t>2.6.11</t>
  </si>
  <si>
    <t>2.6.50</t>
  </si>
  <si>
    <t>2.6.15</t>
  </si>
  <si>
    <t>100% MEMBERSHIP</t>
  </si>
  <si>
    <t>2.6.40</t>
  </si>
  <si>
    <t>2.6.18</t>
  </si>
  <si>
    <t>2.6.41</t>
  </si>
  <si>
    <t>2.6.42</t>
  </si>
  <si>
    <t>2.6.70</t>
  </si>
  <si>
    <t>2.6.25</t>
  </si>
  <si>
    <t>2.6.30</t>
  </si>
  <si>
    <t>TOTAL</t>
  </si>
  <si>
    <t>ISSAQUAH PTSA COUNCIL MEMBERSHIP REPORT AS OF 5-1-2019</t>
  </si>
  <si>
    <t>Close 4 more families!</t>
  </si>
  <si>
    <t>ENROLLMENT 5/1/2019</t>
  </si>
  <si>
    <t>Pretty close</t>
  </si>
  <si>
    <t>Close! 1 more families</t>
  </si>
  <si>
    <t>14.1% decrease from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</si>
</sst>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w Cen MT"/>
      <family val="2"/>
      <scheme val="minor"/>
    </font>
    <font>
      <b/>
      <sz val="12"/>
      <color theme="0"/>
      <name val="Tw Cen MT"/>
      <family val="2"/>
      <scheme val="minor"/>
    </font>
    <font>
      <sz val="12"/>
      <name val="Tw Cen MT"/>
      <family val="2"/>
      <scheme val="minor"/>
    </font>
    <font>
      <sz val="11"/>
      <name val="Tw Cen MT"/>
      <family val="2"/>
      <scheme val="minor"/>
    </font>
    <font>
      <sz val="9"/>
      <color theme="1"/>
      <name val="Tw Cen MT"/>
      <family val="2"/>
      <scheme val="minor"/>
    </font>
    <font>
      <b/>
      <sz val="16"/>
      <color theme="1"/>
      <name val="Tw Cen MT"/>
      <family val="2"/>
      <scheme val="minor"/>
    </font>
    <font>
      <sz val="10"/>
      <color theme="1"/>
      <name val="Tw Cen MT"/>
      <family val="2"/>
      <scheme val="minor"/>
    </font>
    <font>
      <sz val="11"/>
      <color theme="0" tint="-0.499984740745262"/>
      <name val="Tw Cen MT"/>
      <family val="2"/>
      <scheme val="minor"/>
    </font>
    <font>
      <sz val="11"/>
      <color rgb="FFC2C785"/>
      <name val="Tw Cen MT"/>
      <family val="2"/>
      <scheme val="minor"/>
    </font>
    <font>
      <sz val="11"/>
      <color theme="0" tint="-0.34998626667073579"/>
      <name val="Tw Cen MT"/>
      <family val="2"/>
      <scheme val="minor"/>
    </font>
    <font>
      <sz val="11"/>
      <color rgb="FFC00000"/>
      <name val="Tw Cen MT"/>
      <family val="2"/>
      <scheme val="minor"/>
    </font>
    <font>
      <sz val="12"/>
      <color rgb="FFFF0000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2" xfId="0" applyFont="1" applyFill="1" applyBorder="1"/>
    <xf numFmtId="0" fontId="0" fillId="2" borderId="2" xfId="0" applyFill="1" applyBorder="1"/>
    <xf numFmtId="0" fontId="0" fillId="0" borderId="0" xfId="0" applyNumberFormat="1"/>
    <xf numFmtId="0" fontId="0" fillId="3" borderId="2" xfId="0" applyFont="1" applyFill="1" applyBorder="1"/>
    <xf numFmtId="0" fontId="0" fillId="3" borderId="2" xfId="0" applyFill="1" applyBorder="1"/>
    <xf numFmtId="0" fontId="1" fillId="4" borderId="2" xfId="0" applyFont="1" applyFill="1" applyBorder="1"/>
    <xf numFmtId="14" fontId="0" fillId="4" borderId="2" xfId="0" applyNumberFormat="1" applyFill="1" applyBorder="1"/>
    <xf numFmtId="0" fontId="2" fillId="2" borderId="2" xfId="0" applyFont="1" applyFill="1" applyBorder="1"/>
    <xf numFmtId="0" fontId="0" fillId="3" borderId="3" xfId="0" applyNumberFormat="1" applyFill="1" applyBorder="1"/>
    <xf numFmtId="0" fontId="0" fillId="2" borderId="3" xfId="0" applyNumberFormat="1" applyFont="1" applyFill="1" applyBorder="1"/>
    <xf numFmtId="0" fontId="0" fillId="3" borderId="3" xfId="0" applyNumberFormat="1" applyFont="1" applyFill="1" applyBorder="1"/>
    <xf numFmtId="0" fontId="3" fillId="2" borderId="2" xfId="0" applyFont="1" applyFill="1" applyBorder="1"/>
    <xf numFmtId="0" fontId="3" fillId="3" borderId="2" xfId="0" applyFont="1" applyFill="1" applyBorder="1"/>
    <xf numFmtId="0" fontId="0" fillId="5" borderId="1" xfId="0" applyFont="1" applyFill="1" applyBorder="1"/>
    <xf numFmtId="0" fontId="1" fillId="6" borderId="2" xfId="0" applyFont="1" applyFill="1" applyBorder="1"/>
    <xf numFmtId="14" fontId="0" fillId="6" borderId="2" xfId="0" applyNumberFormat="1" applyFill="1" applyBorder="1"/>
    <xf numFmtId="0" fontId="0" fillId="6" borderId="0" xfId="0" applyFill="1" applyAlignment="1">
      <alignment wrapText="1"/>
    </xf>
    <xf numFmtId="14" fontId="0" fillId="6" borderId="0" xfId="0" applyNumberFormat="1" applyFill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3" borderId="1" xfId="0" applyFont="1" applyFill="1" applyBorder="1"/>
    <xf numFmtId="0" fontId="0" fillId="7" borderId="2" xfId="0" applyFont="1" applyFill="1" applyBorder="1"/>
    <xf numFmtId="0" fontId="0" fillId="7" borderId="2" xfId="0" applyFill="1" applyBorder="1"/>
    <xf numFmtId="0" fontId="3" fillId="7" borderId="2" xfId="0" applyFont="1" applyFill="1" applyBorder="1"/>
    <xf numFmtId="0" fontId="0" fillId="4" borderId="0" xfId="0" applyFill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0" fillId="3" borderId="0" xfId="0" applyFill="1"/>
    <xf numFmtId="0" fontId="8" fillId="3" borderId="0" xfId="0" applyFont="1" applyFill="1"/>
    <xf numFmtId="0" fontId="9" fillId="3" borderId="0" xfId="0" applyFont="1" applyFill="1"/>
    <xf numFmtId="0" fontId="0" fillId="0" borderId="0" xfId="0" applyAlignment="1">
      <alignment wrapText="1"/>
    </xf>
    <xf numFmtId="0" fontId="11" fillId="0" borderId="0" xfId="0" applyFont="1"/>
    <xf numFmtId="0" fontId="12" fillId="0" borderId="0" xfId="0" applyFont="1"/>
    <xf numFmtId="0" fontId="12" fillId="0" borderId="4" xfId="0" applyFont="1" applyBorder="1"/>
  </cellXfs>
  <cellStyles count="1"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w Cen MT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2C7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Apollo PTA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360807782068E-2"/>
          <c:y val="0.14166785752425096"/>
          <c:w val="0.92397972376193349"/>
          <c:h val="0.71111557646879175"/>
        </c:manualLayout>
      </c:layout>
      <c:lineChart>
        <c:grouping val="standard"/>
        <c:varyColors val="0"/>
        <c:ser>
          <c:idx val="0"/>
          <c:order val="0"/>
          <c:tx>
            <c:strRef>
              <c:f>Apollo!$A$3</c:f>
              <c:strCache>
                <c:ptCount val="1"/>
                <c:pt idx="0">
                  <c:v>Apollo PTA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Apollo!$B$2:$K$2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Apollo!$B$3:$K$3</c:f>
              <c:numCache>
                <c:formatCode>General</c:formatCode>
                <c:ptCount val="10"/>
                <c:pt idx="0">
                  <c:v>0</c:v>
                </c:pt>
                <c:pt idx="1">
                  <c:v>324</c:v>
                </c:pt>
                <c:pt idx="2">
                  <c:v>356</c:v>
                </c:pt>
                <c:pt idx="3">
                  <c:v>449</c:v>
                </c:pt>
                <c:pt idx="4">
                  <c:v>449</c:v>
                </c:pt>
                <c:pt idx="5">
                  <c:v>471</c:v>
                </c:pt>
                <c:pt idx="6">
                  <c:v>471</c:v>
                </c:pt>
                <c:pt idx="7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C-409A-8D7B-9300CC1C4E0D}"/>
            </c:ext>
          </c:extLst>
        </c:ser>
        <c:ser>
          <c:idx val="1"/>
          <c:order val="1"/>
          <c:tx>
            <c:strRef>
              <c:f>Apollo!$A$4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Apollo!$B$2:$K$2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Apollo!$B$4:$K$4</c:f>
              <c:numCache>
                <c:formatCode>General</c:formatCode>
                <c:ptCount val="10"/>
                <c:pt idx="9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C-409A-8D7B-9300CC1C4E0D}"/>
            </c:ext>
          </c:extLst>
        </c:ser>
        <c:ser>
          <c:idx val="2"/>
          <c:order val="2"/>
          <c:tx>
            <c:strRef>
              <c:f>Apollo!$A$5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Apollo!$B$2:$K$2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Apollo!$B$5:$K$5</c:f>
              <c:numCache>
                <c:formatCode>General</c:formatCode>
                <c:ptCount val="10"/>
                <c:pt idx="8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BC-409A-8D7B-9300CC1C4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Endeavour PTA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Endeavour!$A$3</c:f>
              <c:strCache>
                <c:ptCount val="1"/>
                <c:pt idx="0">
                  <c:v>Endeavour PTA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Endeavour!$B$2:$K$2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Endeavour!$B$3:$K$3</c:f>
              <c:numCache>
                <c:formatCode>General</c:formatCode>
                <c:ptCount val="10"/>
                <c:pt idx="0">
                  <c:v>223</c:v>
                </c:pt>
                <c:pt idx="1">
                  <c:v>349</c:v>
                </c:pt>
                <c:pt idx="2">
                  <c:v>375</c:v>
                </c:pt>
                <c:pt idx="3">
                  <c:v>379</c:v>
                </c:pt>
                <c:pt idx="4">
                  <c:v>404</c:v>
                </c:pt>
                <c:pt idx="5">
                  <c:v>415</c:v>
                </c:pt>
                <c:pt idx="6">
                  <c:v>419</c:v>
                </c:pt>
                <c:pt idx="7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6-4A5E-A857-E3AB0BCCFE5B}"/>
            </c:ext>
          </c:extLst>
        </c:ser>
        <c:ser>
          <c:idx val="1"/>
          <c:order val="1"/>
          <c:tx>
            <c:strRef>
              <c:f>Endeavour!$A$4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Endeavour!$B$2:$K$2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Endeavour!$B$4:$K$4</c:f>
              <c:numCache>
                <c:formatCode>General</c:formatCode>
                <c:ptCount val="10"/>
                <c:pt idx="9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6-4A5E-A857-E3AB0BCCFE5B}"/>
            </c:ext>
          </c:extLst>
        </c:ser>
        <c:ser>
          <c:idx val="2"/>
          <c:order val="2"/>
          <c:tx>
            <c:strRef>
              <c:f>Endeavour!$A$5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Endeavour!$B$2:$K$2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Endeavour!$B$5:$K$5</c:f>
              <c:numCache>
                <c:formatCode>General</c:formatCode>
                <c:ptCount val="10"/>
                <c:pt idx="8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06-4A5E-A857-E3AB0BCCF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7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Gibson Ek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360807782068E-2"/>
          <c:y val="0.14166785752425096"/>
          <c:w val="0.92397972376193349"/>
          <c:h val="0.71111557646879175"/>
        </c:manualLayout>
      </c:layout>
      <c:lineChart>
        <c:grouping val="standard"/>
        <c:varyColors val="0"/>
        <c:ser>
          <c:idx val="0"/>
          <c:order val="0"/>
          <c:tx>
            <c:strRef>
              <c:f>'Gibson EK'!$A$3</c:f>
              <c:strCache>
                <c:ptCount val="1"/>
                <c:pt idx="0">
                  <c:v>Gibson Ek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'Gibson EK'!$B$2:$K$2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'Gibson EK'!$B$3:$K$3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F-4D3A-9732-C03634B28448}"/>
            </c:ext>
          </c:extLst>
        </c:ser>
        <c:ser>
          <c:idx val="1"/>
          <c:order val="1"/>
          <c:tx>
            <c:strRef>
              <c:f>'Gibson EK'!$A$4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'Gibson EK'!$B$2:$K$2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'Gibson EK'!$B$4:$K$4</c:f>
              <c:numCache>
                <c:formatCode>General</c:formatCode>
                <c:ptCount val="10"/>
                <c:pt idx="9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F-4D3A-9732-C03634B28448}"/>
            </c:ext>
          </c:extLst>
        </c:ser>
        <c:ser>
          <c:idx val="2"/>
          <c:order val="2"/>
          <c:tx>
            <c:strRef>
              <c:f>'Gibson EK'!$A$5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'Gibson EK'!$B$2:$K$2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'Gibson EK'!$B$5:$K$5</c:f>
              <c:numCache>
                <c:formatCode>General</c:formatCode>
                <c:ptCount val="10"/>
                <c:pt idx="8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1F-4D3A-9732-C03634B28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Grand</a:t>
            </a:r>
            <a:r>
              <a:rPr lang="en-US" baseline="0"/>
              <a:t> Ridge</a:t>
            </a:r>
            <a:r>
              <a:rPr lang="en-US"/>
              <a:t>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360807782068E-2"/>
          <c:y val="0.14166785752425096"/>
          <c:w val="0.92397972376193349"/>
          <c:h val="0.71111557646879175"/>
        </c:manualLayout>
      </c:layout>
      <c:lineChart>
        <c:grouping val="standard"/>
        <c:varyColors val="0"/>
        <c:ser>
          <c:idx val="0"/>
          <c:order val="0"/>
          <c:tx>
            <c:strRef>
              <c:f>'Grand Ridge'!$A$3</c:f>
              <c:strCache>
                <c:ptCount val="1"/>
                <c:pt idx="0">
                  <c:v>Grand Ridge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'Grand Ridge'!$B$2:$K$2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'Grand Ridge'!$B$3:$K$3</c:f>
              <c:numCache>
                <c:formatCode>General</c:formatCode>
                <c:ptCount val="10"/>
                <c:pt idx="0">
                  <c:v>404</c:v>
                </c:pt>
                <c:pt idx="1">
                  <c:v>532</c:v>
                </c:pt>
                <c:pt idx="2">
                  <c:v>553</c:v>
                </c:pt>
                <c:pt idx="3">
                  <c:v>631</c:v>
                </c:pt>
                <c:pt idx="4">
                  <c:v>645</c:v>
                </c:pt>
                <c:pt idx="5">
                  <c:v>657</c:v>
                </c:pt>
                <c:pt idx="6">
                  <c:v>657</c:v>
                </c:pt>
                <c:pt idx="7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A-4BA1-A669-B0053C8DE2BF}"/>
            </c:ext>
          </c:extLst>
        </c:ser>
        <c:ser>
          <c:idx val="1"/>
          <c:order val="1"/>
          <c:tx>
            <c:strRef>
              <c:f>'Grand Ridge'!$A$4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'Grand Ridge'!$B$2:$K$2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'Grand Ridge'!$B$4:$K$4</c:f>
              <c:numCache>
                <c:formatCode>General</c:formatCode>
                <c:ptCount val="10"/>
                <c:pt idx="9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A-4BA1-A669-B0053C8DE2BF}"/>
            </c:ext>
          </c:extLst>
        </c:ser>
        <c:ser>
          <c:idx val="2"/>
          <c:order val="2"/>
          <c:tx>
            <c:strRef>
              <c:f>'Grand Ridge'!$A$5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'Grand Ridge'!$B$2:$K$2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'Grand Ridge'!$B$5:$K$5</c:f>
              <c:numCache>
                <c:formatCode>General</c:formatCode>
                <c:ptCount val="10"/>
                <c:pt idx="8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8A-4BA1-A669-B0053C8D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Issaquah</a:t>
            </a:r>
            <a:r>
              <a:rPr lang="en-US" baseline="0"/>
              <a:t> High</a:t>
            </a:r>
            <a:r>
              <a:rPr lang="en-US"/>
              <a:t>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'Issaquah High'!$A$3</c:f>
              <c:strCache>
                <c:ptCount val="1"/>
                <c:pt idx="0">
                  <c:v>Issaquah High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'Issaquah High'!$B$2:$K$2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'Issaquah High'!$B$3:$K$3</c:f>
              <c:numCache>
                <c:formatCode>General</c:formatCode>
                <c:ptCount val="10"/>
                <c:pt idx="0">
                  <c:v>1030</c:v>
                </c:pt>
                <c:pt idx="1">
                  <c:v>1176</c:v>
                </c:pt>
                <c:pt idx="2">
                  <c:v>1199</c:v>
                </c:pt>
                <c:pt idx="3">
                  <c:v>1214</c:v>
                </c:pt>
                <c:pt idx="4">
                  <c:v>1227</c:v>
                </c:pt>
                <c:pt idx="5">
                  <c:v>1229</c:v>
                </c:pt>
                <c:pt idx="6">
                  <c:v>1233</c:v>
                </c:pt>
                <c:pt idx="7">
                  <c:v>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2-4A5B-9F14-83A07E59C56D}"/>
            </c:ext>
          </c:extLst>
        </c:ser>
        <c:ser>
          <c:idx val="1"/>
          <c:order val="1"/>
          <c:tx>
            <c:strRef>
              <c:f>'Issaquah High'!$A$4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'Issaquah High'!$B$2:$K$2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'Issaquah High'!$B$4:$K$4</c:f>
              <c:numCache>
                <c:formatCode>General</c:formatCode>
                <c:ptCount val="10"/>
                <c:pt idx="9">
                  <c:v>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2-4A5B-9F14-83A07E59C56D}"/>
            </c:ext>
          </c:extLst>
        </c:ser>
        <c:ser>
          <c:idx val="2"/>
          <c:order val="2"/>
          <c:tx>
            <c:strRef>
              <c:f>'Issaquah High'!$A$5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'Issaquah High'!$B$2:$K$2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'Issaquah High'!$B$5:$K$5</c:f>
              <c:numCache>
                <c:formatCode>General</c:formatCode>
                <c:ptCount val="10"/>
                <c:pt idx="8">
                  <c:v>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2-4A5B-9F14-83A07E59C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21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Issaquah</a:t>
            </a:r>
            <a:r>
              <a:rPr lang="en-US" baseline="0"/>
              <a:t> Middle</a:t>
            </a:r>
            <a:r>
              <a:rPr lang="en-US"/>
              <a:t>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'Issaquah Middle'!$A$3</c:f>
              <c:strCache>
                <c:ptCount val="1"/>
                <c:pt idx="0">
                  <c:v>Issaquah Middle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'Issaquah Middle'!$B$2:$K$2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'Issaquah Middle'!$B$3:$K$3</c:f>
              <c:numCache>
                <c:formatCode>General</c:formatCode>
                <c:ptCount val="10"/>
                <c:pt idx="0">
                  <c:v>346</c:v>
                </c:pt>
                <c:pt idx="1">
                  <c:v>479</c:v>
                </c:pt>
                <c:pt idx="2">
                  <c:v>505</c:v>
                </c:pt>
                <c:pt idx="3">
                  <c:v>511</c:v>
                </c:pt>
                <c:pt idx="4">
                  <c:v>520</c:v>
                </c:pt>
                <c:pt idx="5">
                  <c:v>522</c:v>
                </c:pt>
                <c:pt idx="6">
                  <c:v>522</c:v>
                </c:pt>
                <c:pt idx="7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8-4E41-A5CA-2A2DA62F623F}"/>
            </c:ext>
          </c:extLst>
        </c:ser>
        <c:ser>
          <c:idx val="1"/>
          <c:order val="1"/>
          <c:tx>
            <c:strRef>
              <c:f>'Issaquah Middle'!$A$4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'Issaquah Middle'!$B$2:$K$2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'Issaquah Middle'!$B$4:$K$4</c:f>
              <c:numCache>
                <c:formatCode>General</c:formatCode>
                <c:ptCount val="10"/>
                <c:pt idx="9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8-4E41-A5CA-2A2DA62F623F}"/>
            </c:ext>
          </c:extLst>
        </c:ser>
        <c:ser>
          <c:idx val="2"/>
          <c:order val="2"/>
          <c:tx>
            <c:strRef>
              <c:f>'Issaquah Middle'!$A$5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'Issaquah Middle'!$B$2:$K$2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'Issaquah Middle'!$B$5:$K$5</c:f>
              <c:numCache>
                <c:formatCode>General</c:formatCode>
                <c:ptCount val="10"/>
                <c:pt idx="8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8-4E41-A5CA-2A2DA62F6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10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Issaquah</a:t>
            </a:r>
            <a:r>
              <a:rPr lang="en-US" baseline="0"/>
              <a:t> Valley</a:t>
            </a:r>
            <a:r>
              <a:rPr lang="en-US"/>
              <a:t> PTA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'Issaquah Valley'!$A$3</c:f>
              <c:strCache>
                <c:ptCount val="1"/>
                <c:pt idx="0">
                  <c:v>Issaquah Valley PTA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'Issaquah Valley'!$B$2:$K$2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'Issaquah Valley'!$B$3:$K$3</c:f>
              <c:numCache>
                <c:formatCode>General</c:formatCode>
                <c:ptCount val="10"/>
                <c:pt idx="0">
                  <c:v>197</c:v>
                </c:pt>
                <c:pt idx="1">
                  <c:v>278</c:v>
                </c:pt>
                <c:pt idx="2">
                  <c:v>339</c:v>
                </c:pt>
                <c:pt idx="3">
                  <c:v>375</c:v>
                </c:pt>
                <c:pt idx="4">
                  <c:v>377</c:v>
                </c:pt>
                <c:pt idx="5">
                  <c:v>378</c:v>
                </c:pt>
                <c:pt idx="6">
                  <c:v>378</c:v>
                </c:pt>
                <c:pt idx="7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6-46D0-ACD3-52554ACAEE6D}"/>
            </c:ext>
          </c:extLst>
        </c:ser>
        <c:ser>
          <c:idx val="1"/>
          <c:order val="1"/>
          <c:tx>
            <c:strRef>
              <c:f>'Issaquah Valley'!$A$4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'Issaquah Valley'!$B$2:$K$2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'Issaquah Valley'!$B$4:$K$4</c:f>
              <c:numCache>
                <c:formatCode>General</c:formatCode>
                <c:ptCount val="10"/>
                <c:pt idx="9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6-46D0-ACD3-52554ACAEE6D}"/>
            </c:ext>
          </c:extLst>
        </c:ser>
        <c:ser>
          <c:idx val="2"/>
          <c:order val="2"/>
          <c:tx>
            <c:strRef>
              <c:f>'Issaquah Valley'!$A$5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'Issaquah Valley'!$B$2:$K$2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'Issaquah Valley'!$B$5:$K$5</c:f>
              <c:numCache>
                <c:formatCode>General</c:formatCode>
                <c:ptCount val="10"/>
                <c:pt idx="8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6-46D0-ACD3-52554ACAE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7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Liberty</a:t>
            </a:r>
            <a:r>
              <a:rPr lang="en-US" baseline="0"/>
              <a:t> High</a:t>
            </a:r>
            <a:r>
              <a:rPr lang="en-US"/>
              <a:t>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Liberty!$A$3</c:f>
              <c:strCache>
                <c:ptCount val="1"/>
                <c:pt idx="0">
                  <c:v>Liberty High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Liberty!$B$2:$K$2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Liberty!$B$3:$K$3</c:f>
              <c:numCache>
                <c:formatCode>General</c:formatCode>
                <c:ptCount val="10"/>
                <c:pt idx="0">
                  <c:v>446</c:v>
                </c:pt>
                <c:pt idx="1">
                  <c:v>555</c:v>
                </c:pt>
                <c:pt idx="2">
                  <c:v>566</c:v>
                </c:pt>
                <c:pt idx="3">
                  <c:v>572</c:v>
                </c:pt>
                <c:pt idx="4">
                  <c:v>574</c:v>
                </c:pt>
                <c:pt idx="5">
                  <c:v>574</c:v>
                </c:pt>
                <c:pt idx="6">
                  <c:v>574</c:v>
                </c:pt>
                <c:pt idx="7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E03-BFB3-D24D6D0F52DB}"/>
            </c:ext>
          </c:extLst>
        </c:ser>
        <c:ser>
          <c:idx val="1"/>
          <c:order val="1"/>
          <c:tx>
            <c:strRef>
              <c:f>Liberty!$A$4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Liberty!$B$2:$K$2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Liberty!$B$4:$K$4</c:f>
              <c:numCache>
                <c:formatCode>General</c:formatCode>
                <c:ptCount val="10"/>
                <c:pt idx="9">
                  <c:v>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E03-BFB3-D24D6D0F52DB}"/>
            </c:ext>
          </c:extLst>
        </c:ser>
        <c:ser>
          <c:idx val="2"/>
          <c:order val="2"/>
          <c:tx>
            <c:strRef>
              <c:f>Liberty!$A$5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Liberty!$B$2:$K$2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Liberty!$B$5:$K$5</c:f>
              <c:numCache>
                <c:formatCode>General</c:formatCode>
                <c:ptCount val="10"/>
                <c:pt idx="8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E03-BFB3-D24D6D0F5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Maple Hills PTA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360807782068E-2"/>
          <c:y val="0.14166785752425096"/>
          <c:w val="0.92397972376193349"/>
          <c:h val="0.71111557646879175"/>
        </c:manualLayout>
      </c:layout>
      <c:lineChart>
        <c:grouping val="standard"/>
        <c:varyColors val="0"/>
        <c:ser>
          <c:idx val="0"/>
          <c:order val="0"/>
          <c:tx>
            <c:strRef>
              <c:f>'Maple Hills'!$A$3</c:f>
              <c:strCache>
                <c:ptCount val="1"/>
                <c:pt idx="0">
                  <c:v>Maple Hills PTA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'Maple Hills'!$B$2:$K$2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'Maple Hills'!$B$3:$K$3</c:f>
              <c:numCache>
                <c:formatCode>General</c:formatCode>
                <c:ptCount val="10"/>
                <c:pt idx="0">
                  <c:v>54</c:v>
                </c:pt>
                <c:pt idx="1">
                  <c:v>230</c:v>
                </c:pt>
                <c:pt idx="2">
                  <c:v>256</c:v>
                </c:pt>
                <c:pt idx="3">
                  <c:v>406</c:v>
                </c:pt>
                <c:pt idx="4">
                  <c:v>406</c:v>
                </c:pt>
                <c:pt idx="5">
                  <c:v>409</c:v>
                </c:pt>
                <c:pt idx="6">
                  <c:v>409</c:v>
                </c:pt>
                <c:pt idx="7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B-44BE-B62D-FF3740FD3890}"/>
            </c:ext>
          </c:extLst>
        </c:ser>
        <c:ser>
          <c:idx val="1"/>
          <c:order val="1"/>
          <c:tx>
            <c:strRef>
              <c:f>'Maple Hills'!$A$4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'Maple Hills'!$B$2:$K$2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'Maple Hills'!$B$4:$K$4</c:f>
              <c:numCache>
                <c:formatCode>General</c:formatCode>
                <c:ptCount val="10"/>
                <c:pt idx="9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B-44BE-B62D-FF3740FD3890}"/>
            </c:ext>
          </c:extLst>
        </c:ser>
        <c:ser>
          <c:idx val="2"/>
          <c:order val="2"/>
          <c:tx>
            <c:strRef>
              <c:f>'Maple Hills'!$A$5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'Maple Hills'!$B$2:$K$2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'Maple Hills'!$B$5:$K$5</c:f>
              <c:numCache>
                <c:formatCode>General</c:formatCode>
                <c:ptCount val="10"/>
                <c:pt idx="8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B-44BE-B62D-FF3740FD3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Maywood</a:t>
            </a:r>
            <a:r>
              <a:rPr lang="en-US" baseline="0"/>
              <a:t> Middle</a:t>
            </a:r>
            <a:r>
              <a:rPr lang="en-US"/>
              <a:t>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Maywood!$A$3</c:f>
              <c:strCache>
                <c:ptCount val="1"/>
                <c:pt idx="0">
                  <c:v>Maywood Middle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Maywood!$B$2:$K$2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Maywood!$B$3:$K$3</c:f>
              <c:numCache>
                <c:formatCode>General</c:formatCode>
                <c:ptCount val="10"/>
                <c:pt idx="0">
                  <c:v>449</c:v>
                </c:pt>
                <c:pt idx="1">
                  <c:v>527</c:v>
                </c:pt>
                <c:pt idx="2">
                  <c:v>533</c:v>
                </c:pt>
                <c:pt idx="3">
                  <c:v>549</c:v>
                </c:pt>
                <c:pt idx="4">
                  <c:v>551</c:v>
                </c:pt>
                <c:pt idx="5">
                  <c:v>552</c:v>
                </c:pt>
                <c:pt idx="6">
                  <c:v>552</c:v>
                </c:pt>
                <c:pt idx="7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8-44AE-88C7-FA7CA89BFDD6}"/>
            </c:ext>
          </c:extLst>
        </c:ser>
        <c:ser>
          <c:idx val="1"/>
          <c:order val="1"/>
          <c:tx>
            <c:strRef>
              <c:f>Maywood!$A$4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Maywood!$B$2:$K$2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Maywood!$B$4:$K$4</c:f>
              <c:numCache>
                <c:formatCode>General</c:formatCode>
                <c:ptCount val="10"/>
                <c:pt idx="9">
                  <c:v>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8-44AE-88C7-FA7CA89BFDD6}"/>
            </c:ext>
          </c:extLst>
        </c:ser>
        <c:ser>
          <c:idx val="2"/>
          <c:order val="2"/>
          <c:tx>
            <c:strRef>
              <c:f>Maywood!$A$5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Maywood!$B$2:$K$2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Maywood!$B$5:$K$5</c:f>
              <c:numCache>
                <c:formatCode>General</c:formatCode>
                <c:ptCount val="10"/>
                <c:pt idx="8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8-44AE-88C7-FA7CA89BF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12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Newcastle</a:t>
            </a:r>
            <a:r>
              <a:rPr lang="en-US" baseline="0"/>
              <a:t> Elementary</a:t>
            </a:r>
            <a:r>
              <a:rPr lang="en-US"/>
              <a:t>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Newcastle!$A$3</c:f>
              <c:strCache>
                <c:ptCount val="1"/>
                <c:pt idx="0">
                  <c:v>Newcastle Elementary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Newcastle!$B$2:$K$2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Newcastle!$B$3:$K$3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510</c:v>
                </c:pt>
                <c:pt idx="3">
                  <c:v>510</c:v>
                </c:pt>
                <c:pt idx="4">
                  <c:v>510</c:v>
                </c:pt>
                <c:pt idx="5">
                  <c:v>510</c:v>
                </c:pt>
                <c:pt idx="6">
                  <c:v>510</c:v>
                </c:pt>
                <c:pt idx="7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A-45D8-AB46-4CDABA3CC096}"/>
            </c:ext>
          </c:extLst>
        </c:ser>
        <c:ser>
          <c:idx val="1"/>
          <c:order val="1"/>
          <c:tx>
            <c:strRef>
              <c:f>Newcastle!$A$4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Newcastle!$B$2:$K$2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Newcastle!$B$4:$K$4</c:f>
              <c:numCache>
                <c:formatCode>General</c:formatCode>
                <c:ptCount val="10"/>
                <c:pt idx="9">
                  <c:v>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A-45D8-AB46-4CDABA3CC096}"/>
            </c:ext>
          </c:extLst>
        </c:ser>
        <c:ser>
          <c:idx val="2"/>
          <c:order val="2"/>
          <c:tx>
            <c:strRef>
              <c:f>Newcastle!$A$5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Newcastle!$B$2:$K$2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Newcastle!$B$5:$K$5</c:f>
              <c:numCache>
                <c:formatCode>General</c:formatCode>
                <c:ptCount val="10"/>
                <c:pt idx="8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A-45D8-AB46-4CDABA3CC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Beaver Lake Middle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'Beaver Lake'!$A$3</c:f>
              <c:strCache>
                <c:ptCount val="1"/>
                <c:pt idx="0">
                  <c:v>Beaver Lake Middle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'Beaver Lake'!$B$2:$K$2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'Beaver Lake'!$B$3:$K$3</c:f>
              <c:numCache>
                <c:formatCode>General</c:formatCode>
                <c:ptCount val="10"/>
                <c:pt idx="0">
                  <c:v>435</c:v>
                </c:pt>
                <c:pt idx="1">
                  <c:v>435</c:v>
                </c:pt>
                <c:pt idx="2">
                  <c:v>579</c:v>
                </c:pt>
                <c:pt idx="3">
                  <c:v>580</c:v>
                </c:pt>
                <c:pt idx="4">
                  <c:v>586</c:v>
                </c:pt>
                <c:pt idx="5">
                  <c:v>588</c:v>
                </c:pt>
                <c:pt idx="6">
                  <c:v>588</c:v>
                </c:pt>
                <c:pt idx="7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3-4D59-A3AB-4097E18C6107}"/>
            </c:ext>
          </c:extLst>
        </c:ser>
        <c:ser>
          <c:idx val="1"/>
          <c:order val="1"/>
          <c:tx>
            <c:strRef>
              <c:f>'Beaver Lake'!$A$4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'Beaver Lake'!$B$2:$K$2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'Beaver Lake'!$B$4:$K$4</c:f>
              <c:numCache>
                <c:formatCode>General</c:formatCode>
                <c:ptCount val="10"/>
                <c:pt idx="9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3-4D59-A3AB-4097E18C6107}"/>
            </c:ext>
          </c:extLst>
        </c:ser>
        <c:ser>
          <c:idx val="2"/>
          <c:order val="2"/>
          <c:tx>
            <c:strRef>
              <c:f>'Beaver Lake'!$A$5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'Beaver Lake'!$B$2:$K$2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'Beaver Lake'!$B$5:$K$5</c:f>
              <c:numCache>
                <c:formatCode>General</c:formatCode>
                <c:ptCount val="10"/>
                <c:pt idx="8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3-4D59-A3AB-4097E18C6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9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Pacific</a:t>
            </a:r>
            <a:r>
              <a:rPr lang="en-US" baseline="0"/>
              <a:t> Cascade Middle</a:t>
            </a:r>
            <a:r>
              <a:rPr lang="en-US"/>
              <a:t>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'Pacific Cascade'!$A$3</c:f>
              <c:strCache>
                <c:ptCount val="1"/>
                <c:pt idx="0">
                  <c:v>Pacific Cascade Middle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'Pacific Cascade'!$B$2:$K$2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'Pacific Cascade'!$B$3:$K$3</c:f>
              <c:numCache>
                <c:formatCode>General</c:formatCode>
                <c:ptCount val="10"/>
                <c:pt idx="0">
                  <c:v>615</c:v>
                </c:pt>
                <c:pt idx="1">
                  <c:v>655</c:v>
                </c:pt>
                <c:pt idx="2">
                  <c:v>686</c:v>
                </c:pt>
                <c:pt idx="3">
                  <c:v>723</c:v>
                </c:pt>
                <c:pt idx="4">
                  <c:v>745</c:v>
                </c:pt>
                <c:pt idx="5">
                  <c:v>749</c:v>
                </c:pt>
                <c:pt idx="6">
                  <c:v>751</c:v>
                </c:pt>
                <c:pt idx="7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5-49AE-99A9-0C5FB30AE07E}"/>
            </c:ext>
          </c:extLst>
        </c:ser>
        <c:ser>
          <c:idx val="1"/>
          <c:order val="1"/>
          <c:tx>
            <c:strRef>
              <c:f>'Pacific Cascade'!$A$4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'Pacific Cascade'!$B$2:$K$2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'Pacific Cascade'!$B$4:$K$4</c:f>
              <c:numCache>
                <c:formatCode>General</c:formatCode>
                <c:ptCount val="10"/>
                <c:pt idx="9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9AE-99A9-0C5FB30AE07E}"/>
            </c:ext>
          </c:extLst>
        </c:ser>
        <c:ser>
          <c:idx val="2"/>
          <c:order val="2"/>
          <c:tx>
            <c:strRef>
              <c:f>'Pacific Cascade'!$A$5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'Pacific Cascade'!$B$2:$K$2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'Pacific Cascade'!$B$5:$K$5</c:f>
              <c:numCache>
                <c:formatCode>General</c:formatCode>
                <c:ptCount val="10"/>
                <c:pt idx="8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5-49AE-99A9-0C5FB30AE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105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Pine</a:t>
            </a:r>
            <a:r>
              <a:rPr lang="en-US" baseline="0"/>
              <a:t> Lake Middle</a:t>
            </a:r>
            <a:r>
              <a:rPr lang="en-US"/>
              <a:t>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'Pine Lake'!$A$3</c:f>
              <c:strCache>
                <c:ptCount val="1"/>
                <c:pt idx="0">
                  <c:v>Pine Lake Middle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'Pine Lake'!$B$2:$K$2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'Pine Lake'!$B$3:$K$3</c:f>
              <c:numCache>
                <c:formatCode>General</c:formatCode>
                <c:ptCount val="10"/>
                <c:pt idx="0">
                  <c:v>369</c:v>
                </c:pt>
                <c:pt idx="1">
                  <c:v>436</c:v>
                </c:pt>
                <c:pt idx="2">
                  <c:v>471</c:v>
                </c:pt>
                <c:pt idx="3">
                  <c:v>487</c:v>
                </c:pt>
                <c:pt idx="4">
                  <c:v>491</c:v>
                </c:pt>
                <c:pt idx="5">
                  <c:v>494</c:v>
                </c:pt>
                <c:pt idx="6">
                  <c:v>494</c:v>
                </c:pt>
                <c:pt idx="7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3-48F3-A78B-E965D140BF9F}"/>
            </c:ext>
          </c:extLst>
        </c:ser>
        <c:ser>
          <c:idx val="1"/>
          <c:order val="1"/>
          <c:tx>
            <c:strRef>
              <c:f>'Pine Lake'!$A$4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'Pine Lake'!$B$2:$K$2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'Pine Lake'!$B$4:$K$4</c:f>
              <c:numCache>
                <c:formatCode>General</c:formatCode>
                <c:ptCount val="10"/>
                <c:pt idx="9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3-48F3-A78B-E965D140BF9F}"/>
            </c:ext>
          </c:extLst>
        </c:ser>
        <c:ser>
          <c:idx val="2"/>
          <c:order val="2"/>
          <c:tx>
            <c:strRef>
              <c:f>'Pine Lake'!$A$5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'Pine Lake'!$B$2:$K$2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'Pine Lake'!$B$5:$K$5</c:f>
              <c:numCache>
                <c:formatCode>General</c:formatCode>
                <c:ptCount val="10"/>
                <c:pt idx="8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73-48F3-A78B-E965D140B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10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Skyline</a:t>
            </a:r>
            <a:r>
              <a:rPr lang="en-US" baseline="0"/>
              <a:t> High</a:t>
            </a:r>
            <a:r>
              <a:rPr lang="en-US"/>
              <a:t>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Skyline!$A$3</c:f>
              <c:strCache>
                <c:ptCount val="1"/>
                <c:pt idx="0">
                  <c:v>Skyline High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Skyline!$B$2:$K$2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Skyline!$B$3:$K$3</c:f>
              <c:numCache>
                <c:formatCode>General</c:formatCode>
                <c:ptCount val="10"/>
                <c:pt idx="0">
                  <c:v>884</c:v>
                </c:pt>
                <c:pt idx="1">
                  <c:v>953</c:v>
                </c:pt>
                <c:pt idx="2">
                  <c:v>1014</c:v>
                </c:pt>
                <c:pt idx="3">
                  <c:v>1039</c:v>
                </c:pt>
                <c:pt idx="4">
                  <c:v>1050</c:v>
                </c:pt>
                <c:pt idx="5">
                  <c:v>1080</c:v>
                </c:pt>
                <c:pt idx="6">
                  <c:v>1099</c:v>
                </c:pt>
                <c:pt idx="7">
                  <c:v>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A-4063-A92F-B2C96FEBC46D}"/>
            </c:ext>
          </c:extLst>
        </c:ser>
        <c:ser>
          <c:idx val="1"/>
          <c:order val="1"/>
          <c:tx>
            <c:strRef>
              <c:f>Skyline!$A$4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Skyline!$B$2:$K$2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Skyline!$B$4:$K$4</c:f>
              <c:numCache>
                <c:formatCode>General</c:formatCode>
                <c:ptCount val="10"/>
                <c:pt idx="9">
                  <c:v>1960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A-4063-A92F-B2C96FEBC46D}"/>
            </c:ext>
          </c:extLst>
        </c:ser>
        <c:ser>
          <c:idx val="2"/>
          <c:order val="2"/>
          <c:tx>
            <c:strRef>
              <c:f>Skyline!$A$5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Skyline!$B$2:$K$2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Skyline!$B$5:$K$5</c:f>
              <c:numCache>
                <c:formatCode>General</c:formatCode>
                <c:ptCount val="10"/>
                <c:pt idx="8">
                  <c:v>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7A-4063-A92F-B2C96FEBC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2000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Sunny</a:t>
            </a:r>
            <a:r>
              <a:rPr lang="en-US" baseline="0"/>
              <a:t> Hills</a:t>
            </a:r>
            <a:r>
              <a:rPr lang="en-US"/>
              <a:t> PTA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'Sunny Hills'!$A$3</c:f>
              <c:strCache>
                <c:ptCount val="1"/>
                <c:pt idx="0">
                  <c:v>Sunny Hills PTA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'Sunny Hills'!$B$2:$K$2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'Sunny Hills'!$B$3:$K$3</c:f>
              <c:numCache>
                <c:formatCode>General</c:formatCode>
                <c:ptCount val="10"/>
                <c:pt idx="0">
                  <c:v>346</c:v>
                </c:pt>
                <c:pt idx="1">
                  <c:v>457</c:v>
                </c:pt>
                <c:pt idx="2">
                  <c:v>477</c:v>
                </c:pt>
                <c:pt idx="3">
                  <c:v>513</c:v>
                </c:pt>
                <c:pt idx="4">
                  <c:v>529</c:v>
                </c:pt>
                <c:pt idx="5">
                  <c:v>529</c:v>
                </c:pt>
                <c:pt idx="6">
                  <c:v>533</c:v>
                </c:pt>
                <c:pt idx="7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E-4A5F-A8E4-E416B423CEB1}"/>
            </c:ext>
          </c:extLst>
        </c:ser>
        <c:ser>
          <c:idx val="1"/>
          <c:order val="1"/>
          <c:tx>
            <c:strRef>
              <c:f>'Sunny Hills'!$A$4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'Sunny Hills'!$B$2:$K$2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'Sunny Hills'!$B$4:$K$4</c:f>
              <c:numCache>
                <c:formatCode>General</c:formatCode>
                <c:ptCount val="10"/>
                <c:pt idx="9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E-4A5F-A8E4-E416B423CEB1}"/>
            </c:ext>
          </c:extLst>
        </c:ser>
        <c:ser>
          <c:idx val="2"/>
          <c:order val="2"/>
          <c:tx>
            <c:strRef>
              <c:f>'Sunny Hills'!$A$5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'Sunny Hills'!$B$2:$K$2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'Sunny Hills'!$B$5:$K$5</c:f>
              <c:numCache>
                <c:formatCode>General</c:formatCode>
                <c:ptCount val="10"/>
                <c:pt idx="8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6E-4A5F-A8E4-E416B423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Sunset PTA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1360807782068E-2"/>
          <c:y val="0.14166785752425096"/>
          <c:w val="0.92397972376193349"/>
          <c:h val="0.71111557646879175"/>
        </c:manualLayout>
      </c:layout>
      <c:lineChart>
        <c:grouping val="standard"/>
        <c:varyColors val="0"/>
        <c:ser>
          <c:idx val="0"/>
          <c:order val="0"/>
          <c:tx>
            <c:strRef>
              <c:f>Sunset!$A$3</c:f>
              <c:strCache>
                <c:ptCount val="1"/>
                <c:pt idx="0">
                  <c:v>Sunset PTA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Sunset!$B$2:$K$2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Sunset!$B$3:$K$3</c:f>
              <c:numCache>
                <c:formatCode>General</c:formatCode>
                <c:ptCount val="10"/>
                <c:pt idx="0">
                  <c:v>247</c:v>
                </c:pt>
                <c:pt idx="1">
                  <c:v>339</c:v>
                </c:pt>
                <c:pt idx="2">
                  <c:v>365</c:v>
                </c:pt>
                <c:pt idx="3">
                  <c:v>388</c:v>
                </c:pt>
                <c:pt idx="4">
                  <c:v>392</c:v>
                </c:pt>
                <c:pt idx="5">
                  <c:v>392</c:v>
                </c:pt>
                <c:pt idx="6">
                  <c:v>392</c:v>
                </c:pt>
                <c:pt idx="7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3-405B-B3CD-ED910CD0B633}"/>
            </c:ext>
          </c:extLst>
        </c:ser>
        <c:ser>
          <c:idx val="1"/>
          <c:order val="1"/>
          <c:tx>
            <c:strRef>
              <c:f>Sunset!$A$4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Sunset!$B$2:$K$2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Sunset!$B$4:$K$4</c:f>
              <c:numCache>
                <c:formatCode>General</c:formatCode>
                <c:ptCount val="10"/>
                <c:pt idx="9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3-405B-B3CD-ED910CD0B633}"/>
            </c:ext>
          </c:extLst>
        </c:ser>
        <c:ser>
          <c:idx val="2"/>
          <c:order val="2"/>
          <c:tx>
            <c:strRef>
              <c:f>Sunset!$A$5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Sunset!$B$2:$K$2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Sunset!$B$5:$K$5</c:f>
              <c:numCache>
                <c:formatCode>General</c:formatCode>
                <c:ptCount val="10"/>
                <c:pt idx="8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53-405B-B3CD-ED910CD0B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Briarwood PTA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Briarwood!$A$3</c:f>
              <c:strCache>
                <c:ptCount val="1"/>
                <c:pt idx="0">
                  <c:v>Briarwood PTA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Briarwood!$B$2:$K$2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Briarwood!$B$3:$K$3</c:f>
              <c:numCache>
                <c:formatCode>General</c:formatCode>
                <c:ptCount val="10"/>
                <c:pt idx="0">
                  <c:v>295</c:v>
                </c:pt>
                <c:pt idx="1">
                  <c:v>431</c:v>
                </c:pt>
                <c:pt idx="2">
                  <c:v>458</c:v>
                </c:pt>
                <c:pt idx="3">
                  <c:v>496</c:v>
                </c:pt>
                <c:pt idx="4">
                  <c:v>508</c:v>
                </c:pt>
                <c:pt idx="5">
                  <c:v>514</c:v>
                </c:pt>
                <c:pt idx="6">
                  <c:v>530</c:v>
                </c:pt>
                <c:pt idx="7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7-4C3F-BB7D-86DA17D069B4}"/>
            </c:ext>
          </c:extLst>
        </c:ser>
        <c:ser>
          <c:idx val="1"/>
          <c:order val="1"/>
          <c:tx>
            <c:strRef>
              <c:f>Briarwood!$A$4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Briarwood!$B$2:$K$2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Briarwood!$B$4:$K$4</c:f>
              <c:numCache>
                <c:formatCode>General</c:formatCode>
                <c:ptCount val="10"/>
                <c:pt idx="9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7-4C3F-BB7D-86DA17D069B4}"/>
            </c:ext>
          </c:extLst>
        </c:ser>
        <c:ser>
          <c:idx val="2"/>
          <c:order val="2"/>
          <c:tx>
            <c:strRef>
              <c:f>Briarwood!$A$5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Briarwood!$B$2:$K$2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Briarwood!$B$5:$K$5</c:f>
              <c:numCache>
                <c:formatCode>General</c:formatCode>
                <c:ptCount val="10"/>
                <c:pt idx="8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7-4C3F-BB7D-86DA17D0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7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Cascade Ridge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'Cascade Ridge'!$A$3</c:f>
              <c:strCache>
                <c:ptCount val="1"/>
                <c:pt idx="0">
                  <c:v>Cascade Ridge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'Cascade Ridge'!$B$2:$K$2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'Cascade Ridge'!$B$3:$K$3</c:f>
              <c:numCache>
                <c:formatCode>General</c:formatCode>
                <c:ptCount val="10"/>
                <c:pt idx="0">
                  <c:v>352</c:v>
                </c:pt>
                <c:pt idx="1">
                  <c:v>419</c:v>
                </c:pt>
                <c:pt idx="2">
                  <c:v>435</c:v>
                </c:pt>
                <c:pt idx="3">
                  <c:v>441</c:v>
                </c:pt>
                <c:pt idx="4">
                  <c:v>454</c:v>
                </c:pt>
                <c:pt idx="5">
                  <c:v>454</c:v>
                </c:pt>
                <c:pt idx="6">
                  <c:v>454</c:v>
                </c:pt>
                <c:pt idx="7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7-4E5C-A133-98E6711EEA8E}"/>
            </c:ext>
          </c:extLst>
        </c:ser>
        <c:ser>
          <c:idx val="1"/>
          <c:order val="1"/>
          <c:tx>
            <c:strRef>
              <c:f>'Cascade Ridge'!$A$4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'Cascade Ridge'!$B$2:$K$2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'Cascade Ridge'!$B$4:$K$4</c:f>
              <c:numCache>
                <c:formatCode>General</c:formatCode>
                <c:ptCount val="10"/>
                <c:pt idx="9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7-4E5C-A133-98E6711EEA8E}"/>
            </c:ext>
          </c:extLst>
        </c:ser>
        <c:ser>
          <c:idx val="2"/>
          <c:order val="2"/>
          <c:tx>
            <c:strRef>
              <c:f>'Cascade Ridge'!$A$5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'Cascade Ridge'!$B$2:$K$2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'Cascade Ridge'!$B$5:$K$5</c:f>
              <c:numCache>
                <c:formatCode>General</c:formatCode>
                <c:ptCount val="10"/>
                <c:pt idx="8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7-4E5C-A133-98E6711EE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6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Challenger PTA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Challenger!$A$3</c:f>
              <c:strCache>
                <c:ptCount val="1"/>
                <c:pt idx="0">
                  <c:v>Challenger PTA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Challenger!$B$2:$K$2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Challenger!$B$3:$K$3</c:f>
              <c:numCache>
                <c:formatCode>General</c:formatCode>
                <c:ptCount val="10"/>
                <c:pt idx="0">
                  <c:v>195</c:v>
                </c:pt>
                <c:pt idx="1">
                  <c:v>327</c:v>
                </c:pt>
                <c:pt idx="2">
                  <c:v>376</c:v>
                </c:pt>
                <c:pt idx="3">
                  <c:v>406</c:v>
                </c:pt>
                <c:pt idx="4">
                  <c:v>424</c:v>
                </c:pt>
                <c:pt idx="5">
                  <c:v>425</c:v>
                </c:pt>
                <c:pt idx="6">
                  <c:v>448</c:v>
                </c:pt>
                <c:pt idx="7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A-49E7-9754-7BC38BB6AE44}"/>
            </c:ext>
          </c:extLst>
        </c:ser>
        <c:ser>
          <c:idx val="1"/>
          <c:order val="1"/>
          <c:tx>
            <c:strRef>
              <c:f>Challenger!$A$4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Challenger!$B$2:$K$2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Challenger!$B$4:$K$4</c:f>
              <c:numCache>
                <c:formatCode>General</c:formatCode>
                <c:ptCount val="10"/>
                <c:pt idx="9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A-49E7-9754-7BC38BB6AE44}"/>
            </c:ext>
          </c:extLst>
        </c:ser>
        <c:ser>
          <c:idx val="2"/>
          <c:order val="2"/>
          <c:tx>
            <c:strRef>
              <c:f>Challenger!$A$5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Challenger!$B$2:$K$2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Challenger!$B$5:$K$5</c:f>
              <c:numCache>
                <c:formatCode>General</c:formatCode>
                <c:ptCount val="10"/>
                <c:pt idx="8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9A-49E7-9754-7BC38BB6A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6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Clark PTA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Clark!$A$3</c:f>
              <c:strCache>
                <c:ptCount val="1"/>
                <c:pt idx="0">
                  <c:v>Clark PTA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Clark!$B$2:$K$2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Clark!$B$3:$K$3</c:f>
              <c:numCache>
                <c:formatCode>General</c:formatCode>
                <c:ptCount val="10"/>
                <c:pt idx="0">
                  <c:v>0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242</c:v>
                </c:pt>
                <c:pt idx="5">
                  <c:v>242</c:v>
                </c:pt>
                <c:pt idx="6">
                  <c:v>242</c:v>
                </c:pt>
                <c:pt idx="7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4-44A5-919F-37B6D3286CCB}"/>
            </c:ext>
          </c:extLst>
        </c:ser>
        <c:ser>
          <c:idx val="1"/>
          <c:order val="1"/>
          <c:tx>
            <c:strRef>
              <c:f>Clark!$A$4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Clark!$B$2:$K$2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Clark!$B$4:$K$4</c:f>
              <c:numCache>
                <c:formatCode>General</c:formatCode>
                <c:ptCount val="10"/>
                <c:pt idx="9">
                  <c:v>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4-44A5-919F-37B6D3286CCB}"/>
            </c:ext>
          </c:extLst>
        </c:ser>
        <c:ser>
          <c:idx val="2"/>
          <c:order val="2"/>
          <c:tx>
            <c:strRef>
              <c:f>Clark!$A$5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Clark!$B$2:$K$2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Clark!$B$5:$K$5</c:f>
              <c:numCache>
                <c:formatCode>General</c:formatCode>
                <c:ptCount val="10"/>
                <c:pt idx="8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D4-44A5-919F-37B6D3286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4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Cougar Ridge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'Cougar Ridge'!$A$3</c:f>
              <c:strCache>
                <c:ptCount val="1"/>
                <c:pt idx="0">
                  <c:v>Cougar Ridge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'Cougar Ridge'!$B$2:$K$2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'Cougar Ridge'!$B$3:$K$3</c:f>
              <c:numCache>
                <c:formatCode>General</c:formatCode>
                <c:ptCount val="10"/>
                <c:pt idx="0">
                  <c:v>0</c:v>
                </c:pt>
                <c:pt idx="1">
                  <c:v>391</c:v>
                </c:pt>
                <c:pt idx="2">
                  <c:v>508</c:v>
                </c:pt>
                <c:pt idx="3">
                  <c:v>516</c:v>
                </c:pt>
                <c:pt idx="4">
                  <c:v>526</c:v>
                </c:pt>
                <c:pt idx="5">
                  <c:v>526</c:v>
                </c:pt>
                <c:pt idx="6">
                  <c:v>526</c:v>
                </c:pt>
                <c:pt idx="7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B-4DA9-9244-8287374E094A}"/>
            </c:ext>
          </c:extLst>
        </c:ser>
        <c:ser>
          <c:idx val="1"/>
          <c:order val="1"/>
          <c:tx>
            <c:strRef>
              <c:f>'Cougar Ridge'!$A$4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'Cougar Ridge'!$B$2:$K$2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'Cougar Ridge'!$B$4:$K$4</c:f>
              <c:numCache>
                <c:formatCode>General</c:formatCode>
                <c:ptCount val="10"/>
                <c:pt idx="9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B-4DA9-9244-8287374E094A}"/>
            </c:ext>
          </c:extLst>
        </c:ser>
        <c:ser>
          <c:idx val="2"/>
          <c:order val="2"/>
          <c:tx>
            <c:strRef>
              <c:f>'Cougar Ridge'!$A$5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'Cougar Ridge'!$B$2:$K$2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'Cougar Ridge'!$B$5:$K$5</c:f>
              <c:numCache>
                <c:formatCode>General</c:formatCode>
                <c:ptCount val="10"/>
                <c:pt idx="8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BB-4DA9-9244-8287374E0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7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Creekside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Creekside!$A$3</c:f>
              <c:strCache>
                <c:ptCount val="1"/>
                <c:pt idx="0">
                  <c:v>Creekside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Creekside!$B$2:$K$2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Creekside!$B$3:$K$3</c:f>
              <c:numCache>
                <c:formatCode>General</c:formatCode>
                <c:ptCount val="10"/>
                <c:pt idx="0">
                  <c:v>310</c:v>
                </c:pt>
                <c:pt idx="1">
                  <c:v>410</c:v>
                </c:pt>
                <c:pt idx="2">
                  <c:v>416</c:v>
                </c:pt>
                <c:pt idx="3">
                  <c:v>442</c:v>
                </c:pt>
                <c:pt idx="4">
                  <c:v>442</c:v>
                </c:pt>
                <c:pt idx="5">
                  <c:v>459</c:v>
                </c:pt>
                <c:pt idx="6">
                  <c:v>464</c:v>
                </c:pt>
                <c:pt idx="7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F-4961-A5E5-32CC95E7956C}"/>
            </c:ext>
          </c:extLst>
        </c:ser>
        <c:ser>
          <c:idx val="1"/>
          <c:order val="1"/>
          <c:tx>
            <c:strRef>
              <c:f>Creekside!$A$4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Creekside!$B$2:$K$2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Creekside!$B$4:$K$4</c:f>
              <c:numCache>
                <c:formatCode>General</c:formatCode>
                <c:ptCount val="10"/>
                <c:pt idx="9">
                  <c:v>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F-4961-A5E5-32CC95E7956C}"/>
            </c:ext>
          </c:extLst>
        </c:ser>
        <c:ser>
          <c:idx val="2"/>
          <c:order val="2"/>
          <c:tx>
            <c:strRef>
              <c:f>Creekside!$A$5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Creekside!$B$2:$K$2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Creekside!$B$5:$K$5</c:f>
              <c:numCache>
                <c:formatCode>General</c:formatCode>
                <c:ptCount val="10"/>
                <c:pt idx="8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F-4961-A5E5-32CC95E79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Discovery PTSA Membership Progress* 2018-19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Discovery!$A$3</c:f>
              <c:strCache>
                <c:ptCount val="1"/>
                <c:pt idx="0">
                  <c:v>Discovery PTSA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Discovery!$B$2:$K$2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Discovery!$B$3:$K$3</c:f>
              <c:numCache>
                <c:formatCode>General</c:formatCode>
                <c:ptCount val="10"/>
                <c:pt idx="0">
                  <c:v>0</c:v>
                </c:pt>
                <c:pt idx="1">
                  <c:v>518</c:v>
                </c:pt>
                <c:pt idx="2">
                  <c:v>561</c:v>
                </c:pt>
                <c:pt idx="3">
                  <c:v>573</c:v>
                </c:pt>
                <c:pt idx="4">
                  <c:v>596</c:v>
                </c:pt>
                <c:pt idx="5">
                  <c:v>596</c:v>
                </c:pt>
                <c:pt idx="6">
                  <c:v>602</c:v>
                </c:pt>
                <c:pt idx="7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5-42D6-9FEF-C939D9F74C80}"/>
            </c:ext>
          </c:extLst>
        </c:ser>
        <c:ser>
          <c:idx val="1"/>
          <c:order val="1"/>
          <c:tx>
            <c:strRef>
              <c:f>Discovery!$A$4</c:f>
              <c:strCache>
                <c:ptCount val="1"/>
                <c:pt idx="0">
                  <c:v>Enrollment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Discovery!$B$2:$K$2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Discovery!$B$4:$K$4</c:f>
              <c:numCache>
                <c:formatCode>General</c:formatCode>
                <c:ptCount val="10"/>
                <c:pt idx="9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5-42D6-9FEF-C939D9F74C80}"/>
            </c:ext>
          </c:extLst>
        </c:ser>
        <c:ser>
          <c:idx val="2"/>
          <c:order val="2"/>
          <c:tx>
            <c:strRef>
              <c:f>Discovery!$A$5</c:f>
              <c:strCache>
                <c:ptCount val="1"/>
                <c:pt idx="0">
                  <c:v>Membership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Discovery!$B$2:$K$2</c:f>
              <c:strCache>
                <c:ptCount val="10"/>
                <c:pt idx="0">
                  <c:v>9/8/2018</c:v>
                </c:pt>
                <c:pt idx="1">
                  <c:v>10/1/2018</c:v>
                </c:pt>
                <c:pt idx="2">
                  <c:v>11/1/2018</c:v>
                </c:pt>
                <c:pt idx="3">
                  <c:v>1/1/2019</c:v>
                </c:pt>
                <c:pt idx="4">
                  <c:v>2/1/2019</c:v>
                </c:pt>
                <c:pt idx="5">
                  <c:v>3/1/2019</c:v>
                </c:pt>
                <c:pt idx="6">
                  <c:v>4/1/2019</c:v>
                </c:pt>
                <c:pt idx="7">
                  <c:v>5/1/2019</c:v>
                </c:pt>
                <c:pt idx="8">
                  <c:v>2017-18 Membership</c:v>
                </c:pt>
                <c:pt idx="9">
                  <c:v>5/1/2019 Enrollment</c:v>
                </c:pt>
              </c:strCache>
            </c:strRef>
          </c:cat>
          <c:val>
            <c:numRef>
              <c:f>Discovery!$B$5:$K$5</c:f>
              <c:numCache>
                <c:formatCode>General</c:formatCode>
                <c:ptCount val="10"/>
                <c:pt idx="8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5-42D6-9FEF-C939D9F74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00056"/>
        <c:axId val="404400384"/>
      </c:lineChart>
      <c:catAx>
        <c:axId val="4044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384"/>
        <c:crosses val="autoZero"/>
        <c:auto val="1"/>
        <c:lblAlgn val="ctr"/>
        <c:lblOffset val="100"/>
        <c:noMultiLvlLbl val="0"/>
      </c:catAx>
      <c:valAx>
        <c:axId val="404400384"/>
        <c:scaling>
          <c:orientation val="minMax"/>
          <c:max val="7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0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B496F6-A4AD-42BE-B799-806AE9293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459826</xdr:colOff>
      <xdr:row>18</xdr:row>
      <xdr:rowOff>49266</xdr:rowOff>
    </xdr:from>
    <xdr:to>
      <xdr:col>9</xdr:col>
      <xdr:colOff>110849</xdr:colOff>
      <xdr:row>22</xdr:row>
      <xdr:rowOff>20528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9BD0D10-A3FE-4301-B4A9-301C16872433}"/>
            </a:ext>
          </a:extLst>
        </xdr:cNvPr>
        <xdr:cNvSpPr txBox="1"/>
      </xdr:nvSpPr>
      <xdr:spPr>
        <a:xfrm>
          <a:off x="4696809" y="3485657"/>
          <a:ext cx="1707931" cy="677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bg1">
                  <a:lumMod val="65000"/>
                </a:schemeClr>
              </a:solidFill>
            </a:rPr>
            <a:t>CONGRATS ON YOUR </a:t>
          </a:r>
          <a:r>
            <a:rPr lang="en-US" sz="1600" b="1">
              <a:solidFill>
                <a:schemeClr val="bg1">
                  <a:lumMod val="65000"/>
                </a:schemeClr>
              </a:solidFill>
            </a:rPr>
            <a:t>SILVER </a:t>
          </a:r>
        </a:p>
        <a:p>
          <a:pPr algn="ctr"/>
          <a:r>
            <a:rPr lang="en-US" sz="1100" b="1">
              <a:solidFill>
                <a:schemeClr val="bg1">
                  <a:lumMod val="65000"/>
                </a:schemeClr>
              </a:solidFill>
            </a:rPr>
            <a:t>AWARD!!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0.05346</cdr:x>
      <cdr:y>0.86449</cdr:y>
    </cdr:from>
    <cdr:to>
      <cdr:x>0.17853</cdr:x>
      <cdr:y>0.93226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7124E90-8197-436F-B6F1-3F3131FD15B1}"/>
            </a:ext>
          </a:extLst>
        </cdr:cNvPr>
        <cdr:cNvSpPr txBox="1"/>
      </cdr:nvSpPr>
      <cdr:spPr>
        <a:xfrm xmlns:a="http://schemas.openxmlformats.org/drawingml/2006/main">
          <a:off x="380835" y="3351402"/>
          <a:ext cx="890916" cy="262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/>
            <a:t>NOT INPUT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BB482D-9609-4C02-B577-4527FF454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0.06375</cdr:x>
      <cdr:y>0.89308</cdr:y>
    </cdr:from>
    <cdr:to>
      <cdr:x>0.13791</cdr:x>
      <cdr:y>0.9418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23F641A-AD9D-4645-B3BE-5DB6F35F39B1}"/>
            </a:ext>
          </a:extLst>
        </cdr:cNvPr>
        <cdr:cNvSpPr txBox="1"/>
      </cdr:nvSpPr>
      <cdr:spPr>
        <a:xfrm xmlns:a="http://schemas.openxmlformats.org/drawingml/2006/main">
          <a:off x="458842" y="3462255"/>
          <a:ext cx="533728" cy="188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FA39E1-4AE4-46F3-A7FD-37A49DA49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353082</xdr:colOff>
      <xdr:row>24</xdr:row>
      <xdr:rowOff>53373</xdr:rowOff>
    </xdr:from>
    <xdr:to>
      <xdr:col>1</xdr:col>
      <xdr:colOff>61584</xdr:colOff>
      <xdr:row>25</xdr:row>
      <xdr:rowOff>65689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3D2561-7271-4B92-A33B-31A78E30298E}"/>
            </a:ext>
          </a:extLst>
        </xdr:cNvPr>
        <xdr:cNvSpPr txBox="1"/>
      </xdr:nvSpPr>
      <xdr:spPr>
        <a:xfrm>
          <a:off x="353082" y="4549009"/>
          <a:ext cx="685636" cy="188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NOT INPUT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35718</xdr:rowOff>
    </xdr:from>
    <xdr:to>
      <xdr:col>9</xdr:col>
      <xdr:colOff>365727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502F30-E978-45B9-8450-F080384DB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0.05346</cdr:x>
      <cdr:y>0.86449</cdr:y>
    </cdr:from>
    <cdr:to>
      <cdr:x>0.17853</cdr:x>
      <cdr:y>0.93226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7124E90-8197-436F-B6F1-3F3131FD15B1}"/>
            </a:ext>
          </a:extLst>
        </cdr:cNvPr>
        <cdr:cNvSpPr txBox="1"/>
      </cdr:nvSpPr>
      <cdr:spPr>
        <a:xfrm xmlns:a="http://schemas.openxmlformats.org/drawingml/2006/main">
          <a:off x="380835" y="3351402"/>
          <a:ext cx="890916" cy="2627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8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9FF20D-6F97-49C0-9D52-25E0DA80C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459826</xdr:colOff>
      <xdr:row>18</xdr:row>
      <xdr:rowOff>49266</xdr:rowOff>
    </xdr:from>
    <xdr:to>
      <xdr:col>9</xdr:col>
      <xdr:colOff>110849</xdr:colOff>
      <xdr:row>22</xdr:row>
      <xdr:rowOff>20528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5D6A6A8-3A62-4938-A504-424DD8B9E106}"/>
            </a:ext>
          </a:extLst>
        </xdr:cNvPr>
        <xdr:cNvSpPr txBox="1"/>
      </xdr:nvSpPr>
      <xdr:spPr>
        <a:xfrm>
          <a:off x="4698451" y="3478266"/>
          <a:ext cx="1708423" cy="6761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bg1">
                  <a:lumMod val="65000"/>
                </a:schemeClr>
              </a:solidFill>
            </a:rPr>
            <a:t>CONGRATS ON YOUR </a:t>
          </a:r>
          <a:r>
            <a:rPr lang="en-US" sz="1600" b="1">
              <a:solidFill>
                <a:schemeClr val="bg1">
                  <a:lumMod val="65000"/>
                </a:schemeClr>
              </a:solidFill>
            </a:rPr>
            <a:t>PLATINUM </a:t>
          </a:r>
        </a:p>
        <a:p>
          <a:pPr algn="ctr"/>
          <a:r>
            <a:rPr lang="en-US" sz="1100" b="1">
              <a:solidFill>
                <a:schemeClr val="bg1">
                  <a:lumMod val="65000"/>
                </a:schemeClr>
              </a:solidFill>
            </a:rPr>
            <a:t>AWARD!!</a:t>
          </a:r>
        </a:p>
      </xdr:txBody>
    </xdr:sp>
    <xdr:clientData/>
  </xdr:twoCellAnchor>
  <xdr:twoCellAnchor editAs="oneCell">
    <xdr:from>
      <xdr:col>1</xdr:col>
      <xdr:colOff>299709</xdr:colOff>
      <xdr:row>24</xdr:row>
      <xdr:rowOff>98534</xdr:rowOff>
    </xdr:from>
    <xdr:to>
      <xdr:col>2</xdr:col>
      <xdr:colOff>184802</xdr:colOff>
      <xdr:row>26</xdr:row>
      <xdr:rowOff>4729</xdr:rowOff>
    </xdr:to>
    <xdr:pic>
      <xdr:nvPicPr>
        <xdr:cNvPr id="4" name="chart">
          <a:extLst>
            <a:ext uri="{FF2B5EF4-FFF2-40B4-BE49-F238E27FC236}">
              <a16:creationId xmlns:a16="http://schemas.microsoft.com/office/drawing/2014/main" id="{3F7BCD5E-32D1-48B1-9D6F-6D0352583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5345" y="4594170"/>
          <a:ext cx="570729" cy="259277"/>
        </a:xfrm>
        <a:prstGeom prst="rect">
          <a:avLst/>
        </a:prstGeom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0.05595</cdr:x>
      <cdr:y>0.88974</cdr:y>
    </cdr:from>
    <cdr:to>
      <cdr:x>0.14165</cdr:x>
      <cdr:y>0.95662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BA608C8C-C886-47CE-B65F-1FF21512A7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2624" y="3449292"/>
          <a:ext cx="570679" cy="259298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E25198-0BD6-43C6-ACB7-0381F9B27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459826</xdr:colOff>
      <xdr:row>18</xdr:row>
      <xdr:rowOff>49266</xdr:rowOff>
    </xdr:from>
    <xdr:to>
      <xdr:col>9</xdr:col>
      <xdr:colOff>110849</xdr:colOff>
      <xdr:row>22</xdr:row>
      <xdr:rowOff>20528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F4608C-923A-45A8-9BE2-76D2055D3D72}"/>
            </a:ext>
          </a:extLst>
        </xdr:cNvPr>
        <xdr:cNvSpPr txBox="1"/>
      </xdr:nvSpPr>
      <xdr:spPr>
        <a:xfrm>
          <a:off x="4698451" y="3478266"/>
          <a:ext cx="1708423" cy="6761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C2C785"/>
              </a:solidFill>
            </a:rPr>
            <a:t>CONGRATS ON YOUR </a:t>
          </a:r>
          <a:r>
            <a:rPr lang="en-US" sz="1600" b="1">
              <a:solidFill>
                <a:srgbClr val="C2C785"/>
              </a:solidFill>
            </a:rPr>
            <a:t>GOLD </a:t>
          </a:r>
        </a:p>
        <a:p>
          <a:pPr algn="ctr"/>
          <a:r>
            <a:rPr lang="en-US" sz="1100" b="1">
              <a:solidFill>
                <a:srgbClr val="C2C785"/>
              </a:solidFill>
            </a:rPr>
            <a:t>AWARD!!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6B4DA7-9C20-4946-B4A3-BCB11C015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0.05595</cdr:x>
      <cdr:y>0.88974</cdr:y>
    </cdr:from>
    <cdr:to>
      <cdr:x>0.14165</cdr:x>
      <cdr:y>0.95662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BA608C8C-C886-47CE-B65F-1FF21512A70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2624" y="3449292"/>
          <a:ext cx="570679" cy="259298"/>
        </a:xfrm>
        <a:prstGeom xmlns:a="http://schemas.openxmlformats.org/drawingml/2006/main" prst="rect">
          <a:avLst/>
        </a:prstGeom>
      </cdr:spPr>
    </cdr:pic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0.06375</cdr:x>
      <cdr:y>0.89308</cdr:y>
    </cdr:from>
    <cdr:to>
      <cdr:x>0.13791</cdr:x>
      <cdr:y>0.9418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23F641A-AD9D-4645-B3BE-5DB6F35F39B1}"/>
            </a:ext>
          </a:extLst>
        </cdr:cNvPr>
        <cdr:cNvSpPr txBox="1"/>
      </cdr:nvSpPr>
      <cdr:spPr>
        <a:xfrm xmlns:a="http://schemas.openxmlformats.org/drawingml/2006/main">
          <a:off x="458842" y="3462255"/>
          <a:ext cx="533728" cy="188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44B49E-1F1F-437C-82C3-CD0AB6E78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0.06375</cdr:x>
      <cdr:y>0.89308</cdr:y>
    </cdr:from>
    <cdr:to>
      <cdr:x>0.13791</cdr:x>
      <cdr:y>0.9418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23F641A-AD9D-4645-B3BE-5DB6F35F39B1}"/>
            </a:ext>
          </a:extLst>
        </cdr:cNvPr>
        <cdr:cNvSpPr txBox="1"/>
      </cdr:nvSpPr>
      <cdr:spPr>
        <a:xfrm xmlns:a="http://schemas.openxmlformats.org/drawingml/2006/main">
          <a:off x="458842" y="3462255"/>
          <a:ext cx="533728" cy="188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C4AF4C-728E-451C-AC3A-1E3F12B27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0.06375</cdr:x>
      <cdr:y>0.89308</cdr:y>
    </cdr:from>
    <cdr:to>
      <cdr:x>0.13791</cdr:x>
      <cdr:y>0.9418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23F641A-AD9D-4645-B3BE-5DB6F35F39B1}"/>
            </a:ext>
          </a:extLst>
        </cdr:cNvPr>
        <cdr:cNvSpPr txBox="1"/>
      </cdr:nvSpPr>
      <cdr:spPr>
        <a:xfrm xmlns:a="http://schemas.openxmlformats.org/drawingml/2006/main">
          <a:off x="458842" y="3462255"/>
          <a:ext cx="533728" cy="188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DE79FA-8B69-4A19-AD1D-FB55BD00B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0.06375</cdr:x>
      <cdr:y>0.89308</cdr:y>
    </cdr:from>
    <cdr:to>
      <cdr:x>0.13791</cdr:x>
      <cdr:y>0.9418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23F641A-AD9D-4645-B3BE-5DB6F35F39B1}"/>
            </a:ext>
          </a:extLst>
        </cdr:cNvPr>
        <cdr:cNvSpPr txBox="1"/>
      </cdr:nvSpPr>
      <cdr:spPr>
        <a:xfrm xmlns:a="http://schemas.openxmlformats.org/drawingml/2006/main">
          <a:off x="458842" y="3462255"/>
          <a:ext cx="533728" cy="188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627AD8-0EB2-41DC-9783-A7FCF00F8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459825</xdr:colOff>
      <xdr:row>18</xdr:row>
      <xdr:rowOff>49266</xdr:rowOff>
    </xdr:from>
    <xdr:to>
      <xdr:col>9</xdr:col>
      <xdr:colOff>139590</xdr:colOff>
      <xdr:row>22</xdr:row>
      <xdr:rowOff>94429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FB5D90-06B3-41B8-9D83-07C96F433419}"/>
            </a:ext>
          </a:extLst>
        </xdr:cNvPr>
        <xdr:cNvSpPr txBox="1"/>
      </xdr:nvSpPr>
      <xdr:spPr>
        <a:xfrm>
          <a:off x="4696808" y="3485657"/>
          <a:ext cx="1736673" cy="7513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bg1">
                  <a:lumMod val="65000"/>
                </a:schemeClr>
              </a:solidFill>
            </a:rPr>
            <a:t>CONGRATS ON </a:t>
          </a:r>
        </a:p>
        <a:p>
          <a:pPr algn="ctr"/>
          <a:r>
            <a:rPr lang="en-US" sz="1600" b="1">
              <a:solidFill>
                <a:srgbClr val="FF0000"/>
              </a:solidFill>
            </a:rPr>
            <a:t>100%</a:t>
          </a:r>
        </a:p>
        <a:p>
          <a:pPr algn="ctr"/>
          <a:r>
            <a:rPr lang="en-US" sz="1600" b="1">
              <a:solidFill>
                <a:srgbClr val="FF0000"/>
              </a:solidFill>
            </a:rPr>
            <a:t>MEMBERSHIP</a:t>
          </a:r>
          <a:endParaRPr lang="en-US" sz="11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A5CF23-E6B2-40E7-B1D5-55684C268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0.06375</cdr:x>
      <cdr:y>0.89308</cdr:y>
    </cdr:from>
    <cdr:to>
      <cdr:x>0.13791</cdr:x>
      <cdr:y>0.9418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23F641A-AD9D-4645-B3BE-5DB6F35F39B1}"/>
            </a:ext>
          </a:extLst>
        </cdr:cNvPr>
        <cdr:cNvSpPr txBox="1"/>
      </cdr:nvSpPr>
      <cdr:spPr>
        <a:xfrm xmlns:a="http://schemas.openxmlformats.org/drawingml/2006/main">
          <a:off x="458842" y="3462255"/>
          <a:ext cx="533728" cy="188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C8906A-11DD-4FE3-BFAD-9FC53874F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9ED13D-CB01-4D2B-A04C-939095E60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0.06375</cdr:x>
      <cdr:y>0.89308</cdr:y>
    </cdr:from>
    <cdr:to>
      <cdr:x>0.13791</cdr:x>
      <cdr:y>0.9418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23F641A-AD9D-4645-B3BE-5DB6F35F39B1}"/>
            </a:ext>
          </a:extLst>
        </cdr:cNvPr>
        <cdr:cNvSpPr txBox="1"/>
      </cdr:nvSpPr>
      <cdr:spPr>
        <a:xfrm xmlns:a="http://schemas.openxmlformats.org/drawingml/2006/main">
          <a:off x="458842" y="3462255"/>
          <a:ext cx="533728" cy="188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0.0559</cdr:x>
      <cdr:y>0.86629</cdr:y>
    </cdr:from>
    <cdr:to>
      <cdr:x>0.13806</cdr:x>
      <cdr:y>0.91975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45A1FDBA-D809-4F01-8A28-7F9D95BCB05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02349" y="3358384"/>
          <a:ext cx="591363" cy="207282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FF6FF2-19A2-45F8-8CAF-7A26207E0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0.06375</cdr:x>
      <cdr:y>0.89308</cdr:y>
    </cdr:from>
    <cdr:to>
      <cdr:x>0.13791</cdr:x>
      <cdr:y>0.9418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23F641A-AD9D-4645-B3BE-5DB6F35F39B1}"/>
            </a:ext>
          </a:extLst>
        </cdr:cNvPr>
        <cdr:cNvSpPr txBox="1"/>
      </cdr:nvSpPr>
      <cdr:spPr>
        <a:xfrm xmlns:a="http://schemas.openxmlformats.org/drawingml/2006/main">
          <a:off x="458842" y="3462255"/>
          <a:ext cx="533728" cy="188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96E860-27DF-484A-9D1C-EF3DCEC1E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0.06375</cdr:x>
      <cdr:y>0.89308</cdr:y>
    </cdr:from>
    <cdr:to>
      <cdr:x>0.13791</cdr:x>
      <cdr:y>0.9418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23F641A-AD9D-4645-B3BE-5DB6F35F39B1}"/>
            </a:ext>
          </a:extLst>
        </cdr:cNvPr>
        <cdr:cNvSpPr txBox="1"/>
      </cdr:nvSpPr>
      <cdr:spPr>
        <a:xfrm xmlns:a="http://schemas.openxmlformats.org/drawingml/2006/main">
          <a:off x="458842" y="3462255"/>
          <a:ext cx="533728" cy="188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4708B-55B6-4DF6-B582-BB1C59F07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0.06375</cdr:x>
      <cdr:y>0.89308</cdr:y>
    </cdr:from>
    <cdr:to>
      <cdr:x>0.13791</cdr:x>
      <cdr:y>0.9418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23F641A-AD9D-4645-B3BE-5DB6F35F39B1}"/>
            </a:ext>
          </a:extLst>
        </cdr:cNvPr>
        <cdr:cNvSpPr txBox="1"/>
      </cdr:nvSpPr>
      <cdr:spPr>
        <a:xfrm xmlns:a="http://schemas.openxmlformats.org/drawingml/2006/main">
          <a:off x="458842" y="3462255"/>
          <a:ext cx="533728" cy="188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80E459-3FF6-48DA-BD79-60BDEDF14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C8B3AD-AB76-41BC-8C6E-BE9BB8770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459826</xdr:colOff>
      <xdr:row>18</xdr:row>
      <xdr:rowOff>49266</xdr:rowOff>
    </xdr:from>
    <xdr:to>
      <xdr:col>9</xdr:col>
      <xdr:colOff>110849</xdr:colOff>
      <xdr:row>22</xdr:row>
      <xdr:rowOff>20528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F7A09F1-8539-41B9-97DA-3CF2F67426F3}"/>
            </a:ext>
          </a:extLst>
        </xdr:cNvPr>
        <xdr:cNvSpPr txBox="1"/>
      </xdr:nvSpPr>
      <xdr:spPr>
        <a:xfrm>
          <a:off x="5108026" y="3478266"/>
          <a:ext cx="1708423" cy="6761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bg1">
                  <a:lumMod val="65000"/>
                </a:schemeClr>
              </a:solidFill>
            </a:rPr>
            <a:t>CONGRATS ON YOUR </a:t>
          </a:r>
          <a:r>
            <a:rPr lang="en-US" sz="1600" b="1">
              <a:solidFill>
                <a:schemeClr val="bg1">
                  <a:lumMod val="65000"/>
                </a:schemeClr>
              </a:solidFill>
            </a:rPr>
            <a:t>SILVER </a:t>
          </a:r>
        </a:p>
        <a:p>
          <a:pPr algn="ctr"/>
          <a:r>
            <a:rPr lang="en-US" sz="1100" b="1">
              <a:solidFill>
                <a:schemeClr val="bg1">
                  <a:lumMod val="65000"/>
                </a:schemeClr>
              </a:solidFill>
            </a:rPr>
            <a:t>AWARD!!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E507EC-8FFA-4CA8-A6A8-1F13B3B0A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A71574-08F8-4C0A-B962-C15D964B2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8E2CF6-D833-4D0E-A0BB-59EE49C91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9197</xdr:colOff>
      <xdr:row>5</xdr:row>
      <xdr:rowOff>2874</xdr:rowOff>
    </xdr:from>
    <xdr:to>
      <xdr:col>9</xdr:col>
      <xdr:colOff>374924</xdr:colOff>
      <xdr:row>26</xdr:row>
      <xdr:rowOff>172272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8F0FBA-AA3C-4976-BEBC-36CBF0876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0.06375</cdr:x>
      <cdr:y>0.89308</cdr:y>
    </cdr:from>
    <cdr:to>
      <cdr:x>0.13791</cdr:x>
      <cdr:y>0.9418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23F641A-AD9D-4645-B3BE-5DB6F35F39B1}"/>
            </a:ext>
          </a:extLst>
        </cdr:cNvPr>
        <cdr:cNvSpPr txBox="1"/>
      </cdr:nvSpPr>
      <cdr:spPr>
        <a:xfrm xmlns:a="http://schemas.openxmlformats.org/drawingml/2006/main">
          <a:off x="458842" y="3462255"/>
          <a:ext cx="533728" cy="188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0.0559</cdr:x>
      <cdr:y>0.86629</cdr:y>
    </cdr:from>
    <cdr:to>
      <cdr:x>0.13806</cdr:x>
      <cdr:y>0.91975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45A1FDBA-D809-4F01-8A28-7F9D95BCB05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02349" y="3358384"/>
          <a:ext cx="591363" cy="207282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35718</xdr:rowOff>
    </xdr:from>
    <xdr:to>
      <xdr:col>9</xdr:col>
      <xdr:colOff>365727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F35303-759E-455B-B9B3-1089A8BAE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56FB77-06DE-4182-8179-269B28F9F6D5}" name="Table1" displayName="Table1" ref="A2:H27" totalsRowCount="1">
  <autoFilter ref="A2:H26" xr:uid="{4C0053D6-61DF-4918-8D58-7F198BEEC684}"/>
  <tableColumns count="8">
    <tableColumn id="1" xr3:uid="{48CCAE0E-6EA4-4D64-B8A8-195F8662220B}" name="PTA/PTSA"/>
    <tableColumn id="2" xr3:uid="{2DA044C2-ACA8-429D-8FA3-2507BFC77023}" name="PTA Number"/>
    <tableColumn id="3" xr3:uid="{40F89CAF-1C94-4777-8BCD-67AAD9E2070D}" name="2014-2015"/>
    <tableColumn id="4" xr3:uid="{594A7371-AC30-4173-8B0D-8993C9697743}" name="2015-2016"/>
    <tableColumn id="5" xr3:uid="{A81BDFA9-FDA7-4E20-8480-8C7E6254D686}" name="2016-2017"/>
    <tableColumn id="6" xr3:uid="{89429E07-D238-4916-A18B-CFA3AA72D97D}" name="2017-2018" totalsRowFunction="sum"/>
    <tableColumn id="7" xr3:uid="{11BC1013-5F2B-42AF-AA10-D0D2003EBCAC}" name="2018-2019" totalsRowFunction="sum" dataDxfId="0"/>
    <tableColumn id="8" xr3:uid="{B5BA2739-3444-40A2-A738-EEDEF142BBDB}" name="Difference" totalsRowFunction="sum">
      <calculatedColumnFormula>Table1[[#This Row],[2018-2019]]-Table1[[#This Row],[2017-2018]]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B46AD2-60B1-4A66-88D2-2EC624FE99AC}" name="Table2" displayName="Table2" ref="I2:J27" totalsRowShown="0" headerRowDxfId="1">
  <autoFilter ref="I2:J27" xr:uid="{583DF6F4-BC34-42F1-A6FD-536462173812}"/>
  <tableColumns count="2">
    <tableColumn id="1" xr3:uid="{49C033FB-EDDB-429F-9F64-F81A2B3DA3CC}" name="AWARDS"/>
    <tableColumn id="2" xr3:uid="{6EA58A15-DD68-4EA3-A001-E3FBEE3EF9F7}" name="ENROLLMENT 5/1/20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Droplet">
  <a:themeElements>
    <a:clrScheme name="Droplet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FA3EE"/>
      </a:accent1>
      <a:accent2>
        <a:srgbClr val="4BCAAD"/>
      </a:accent2>
      <a:accent3>
        <a:srgbClr val="86C157"/>
      </a:accent3>
      <a:accent4>
        <a:srgbClr val="D99C3F"/>
      </a:accent4>
      <a:accent5>
        <a:srgbClr val="CE6633"/>
      </a:accent5>
      <a:accent6>
        <a:srgbClr val="A35DD1"/>
      </a:accent6>
      <a:hlink>
        <a:srgbClr val="56BCFE"/>
      </a:hlink>
      <a:folHlink>
        <a:srgbClr val="97C5E3"/>
      </a:folHlink>
    </a:clrScheme>
    <a:fontScheme name="Drople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ople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F05E-61CD-4F77-B975-8C4D57BE0F9F}">
  <dimension ref="A1:J28"/>
  <sheetViews>
    <sheetView tabSelected="1" workbookViewId="0">
      <selection activeCell="D32" sqref="D32"/>
    </sheetView>
  </sheetViews>
  <sheetFormatPr defaultRowHeight="13.9" x14ac:dyDescent="0.4"/>
  <cols>
    <col min="1" max="1" width="22.3125" bestFit="1" customWidth="1"/>
    <col min="2" max="2" width="6.125" customWidth="1"/>
    <col min="3" max="3" width="8.375" customWidth="1"/>
    <col min="4" max="4" width="10.3125" customWidth="1"/>
    <col min="5" max="7" width="10.8125" bestFit="1" customWidth="1"/>
    <col min="8" max="8" width="10.625" customWidth="1"/>
    <col min="9" max="9" width="17.4375" customWidth="1"/>
    <col min="10" max="10" width="11.0625" customWidth="1"/>
  </cols>
  <sheetData>
    <row r="1" spans="1:10" x14ac:dyDescent="0.4">
      <c r="D1" t="s">
        <v>113</v>
      </c>
    </row>
    <row r="2" spans="1:10" ht="27.75" x14ac:dyDescent="0.4">
      <c r="A2" t="s">
        <v>76</v>
      </c>
      <c r="B2" t="s">
        <v>77</v>
      </c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s="33" t="s">
        <v>84</v>
      </c>
      <c r="J2" s="33" t="s">
        <v>115</v>
      </c>
    </row>
    <row r="3" spans="1:10" x14ac:dyDescent="0.4">
      <c r="A3" t="s">
        <v>0</v>
      </c>
      <c r="B3" t="s">
        <v>85</v>
      </c>
      <c r="C3">
        <v>477</v>
      </c>
      <c r="D3">
        <v>461</v>
      </c>
      <c r="E3">
        <v>515</v>
      </c>
      <c r="F3">
        <v>448</v>
      </c>
      <c r="G3">
        <v>471</v>
      </c>
      <c r="H3">
        <f>Table1[[#This Row],[2018-2019]]-Table1[[#This Row],[2017-2018]]</f>
        <v>23</v>
      </c>
      <c r="I3" t="s">
        <v>28</v>
      </c>
      <c r="J3">
        <v>650</v>
      </c>
    </row>
    <row r="4" spans="1:10" x14ac:dyDescent="0.4">
      <c r="A4" t="s">
        <v>1</v>
      </c>
      <c r="B4" t="s">
        <v>86</v>
      </c>
      <c r="C4">
        <v>810</v>
      </c>
      <c r="D4">
        <v>869</v>
      </c>
      <c r="E4">
        <v>860</v>
      </c>
      <c r="F4">
        <v>806</v>
      </c>
      <c r="G4">
        <v>588</v>
      </c>
      <c r="H4">
        <f>Table1[[#This Row],[2018-2019]]-Table1[[#This Row],[2017-2018]]</f>
        <v>-218</v>
      </c>
      <c r="J4">
        <v>860</v>
      </c>
    </row>
    <row r="5" spans="1:10" x14ac:dyDescent="0.4">
      <c r="A5" t="s">
        <v>2</v>
      </c>
      <c r="B5" t="s">
        <v>87</v>
      </c>
      <c r="C5">
        <v>380</v>
      </c>
      <c r="D5">
        <v>375</v>
      </c>
      <c r="E5">
        <v>473</v>
      </c>
      <c r="F5">
        <v>570</v>
      </c>
      <c r="G5">
        <v>544</v>
      </c>
      <c r="H5">
        <f>Table1[[#This Row],[2018-2019]]-Table1[[#This Row],[2017-2018]]</f>
        <v>-26</v>
      </c>
      <c r="I5" t="s">
        <v>88</v>
      </c>
      <c r="J5">
        <v>663</v>
      </c>
    </row>
    <row r="6" spans="1:10" x14ac:dyDescent="0.4">
      <c r="A6" t="s">
        <v>3</v>
      </c>
      <c r="B6" t="s">
        <v>89</v>
      </c>
      <c r="C6">
        <v>639</v>
      </c>
      <c r="D6">
        <v>623</v>
      </c>
      <c r="E6">
        <v>561</v>
      </c>
      <c r="F6">
        <v>543</v>
      </c>
      <c r="G6">
        <v>458</v>
      </c>
      <c r="H6">
        <f>Table1[[#This Row],[2018-2019]]-Table1[[#This Row],[2017-2018]]</f>
        <v>-85</v>
      </c>
      <c r="I6" t="s">
        <v>116</v>
      </c>
      <c r="J6">
        <v>504</v>
      </c>
    </row>
    <row r="7" spans="1:10" x14ac:dyDescent="0.4">
      <c r="A7" t="s">
        <v>4</v>
      </c>
      <c r="B7" t="s">
        <v>90</v>
      </c>
      <c r="C7">
        <v>422</v>
      </c>
      <c r="D7">
        <v>438</v>
      </c>
      <c r="E7">
        <v>420</v>
      </c>
      <c r="F7">
        <v>457</v>
      </c>
      <c r="G7">
        <v>450</v>
      </c>
      <c r="H7">
        <f>Table1[[#This Row],[2018-2019]]-Table1[[#This Row],[2017-2018]]</f>
        <v>-7</v>
      </c>
      <c r="I7" t="s">
        <v>114</v>
      </c>
      <c r="J7">
        <v>569</v>
      </c>
    </row>
    <row r="8" spans="1:10" x14ac:dyDescent="0.4">
      <c r="A8" t="s">
        <v>5</v>
      </c>
      <c r="B8" t="s">
        <v>91</v>
      </c>
      <c r="C8">
        <v>313</v>
      </c>
      <c r="D8">
        <v>363</v>
      </c>
      <c r="E8">
        <v>378</v>
      </c>
      <c r="F8">
        <v>371</v>
      </c>
      <c r="G8">
        <v>242</v>
      </c>
      <c r="H8">
        <f>Table1[[#This Row],[2018-2019]]-Table1[[#This Row],[2017-2018]]</f>
        <v>-129</v>
      </c>
      <c r="J8">
        <v>732</v>
      </c>
    </row>
    <row r="9" spans="1:10" x14ac:dyDescent="0.4">
      <c r="A9" t="s">
        <v>6</v>
      </c>
      <c r="B9" t="s">
        <v>92</v>
      </c>
      <c r="C9">
        <v>560</v>
      </c>
      <c r="D9">
        <v>561</v>
      </c>
      <c r="E9">
        <v>550</v>
      </c>
      <c r="F9">
        <v>542</v>
      </c>
      <c r="G9">
        <v>526</v>
      </c>
      <c r="H9">
        <f>Table1[[#This Row],[2018-2019]]-Table1[[#This Row],[2017-2018]]</f>
        <v>-16</v>
      </c>
      <c r="I9" t="s">
        <v>93</v>
      </c>
      <c r="J9">
        <v>603</v>
      </c>
    </row>
    <row r="10" spans="1:10" x14ac:dyDescent="0.4">
      <c r="A10" t="s">
        <v>7</v>
      </c>
      <c r="B10" t="s">
        <v>94</v>
      </c>
      <c r="C10">
        <v>401</v>
      </c>
      <c r="D10">
        <v>499</v>
      </c>
      <c r="E10">
        <v>480</v>
      </c>
      <c r="F10">
        <v>566</v>
      </c>
      <c r="G10">
        <v>464</v>
      </c>
      <c r="H10">
        <f>Table1[[#This Row],[2018-2019]]-Table1[[#This Row],[2017-2018]]</f>
        <v>-102</v>
      </c>
      <c r="J10">
        <v>744</v>
      </c>
    </row>
    <row r="11" spans="1:10" x14ac:dyDescent="0.4">
      <c r="A11" t="s">
        <v>8</v>
      </c>
      <c r="B11" t="s">
        <v>95</v>
      </c>
      <c r="C11">
        <v>568</v>
      </c>
      <c r="D11">
        <v>621</v>
      </c>
      <c r="E11">
        <v>366</v>
      </c>
      <c r="F11">
        <v>693</v>
      </c>
      <c r="G11">
        <v>655</v>
      </c>
      <c r="H11">
        <f>Table1[[#This Row],[2018-2019]]-Table1[[#This Row],[2017-2018]]</f>
        <v>-38</v>
      </c>
      <c r="I11" t="s">
        <v>88</v>
      </c>
      <c r="J11">
        <v>657</v>
      </c>
    </row>
    <row r="12" spans="1:10" x14ac:dyDescent="0.4">
      <c r="A12" t="s">
        <v>9</v>
      </c>
      <c r="B12" t="s">
        <v>96</v>
      </c>
      <c r="C12">
        <v>660</v>
      </c>
      <c r="D12">
        <v>621</v>
      </c>
      <c r="E12">
        <v>588</v>
      </c>
      <c r="F12">
        <v>487</v>
      </c>
      <c r="G12">
        <v>419</v>
      </c>
      <c r="H12">
        <f>Table1[[#This Row],[2018-2019]]-Table1[[#This Row],[2017-2018]]</f>
        <v>-68</v>
      </c>
      <c r="I12" t="s">
        <v>116</v>
      </c>
      <c r="J12">
        <v>604</v>
      </c>
    </row>
    <row r="13" spans="1:10" x14ac:dyDescent="0.4">
      <c r="A13" t="s">
        <v>10</v>
      </c>
      <c r="B13" t="s">
        <v>97</v>
      </c>
      <c r="C13">
        <v>0</v>
      </c>
      <c r="D13">
        <v>0</v>
      </c>
      <c r="E13">
        <v>160</v>
      </c>
      <c r="F13">
        <v>114</v>
      </c>
      <c r="G13">
        <v>150</v>
      </c>
      <c r="H13">
        <f>Table1[[#This Row],[2018-2019]]-Table1[[#This Row],[2017-2018]]</f>
        <v>36</v>
      </c>
      <c r="I13" t="s">
        <v>29</v>
      </c>
      <c r="J13">
        <v>166</v>
      </c>
    </row>
    <row r="14" spans="1:10" x14ac:dyDescent="0.4">
      <c r="A14" t="s">
        <v>11</v>
      </c>
      <c r="B14" t="s">
        <v>98</v>
      </c>
      <c r="C14">
        <v>513</v>
      </c>
      <c r="D14">
        <v>585</v>
      </c>
      <c r="E14">
        <v>610</v>
      </c>
      <c r="F14">
        <v>592</v>
      </c>
      <c r="G14">
        <v>657</v>
      </c>
      <c r="H14">
        <f>Table1[[#This Row],[2018-2019]]-Table1[[#This Row],[2017-2018]]</f>
        <v>65</v>
      </c>
      <c r="I14" t="s">
        <v>30</v>
      </c>
      <c r="J14">
        <v>756</v>
      </c>
    </row>
    <row r="15" spans="1:10" x14ac:dyDescent="0.4">
      <c r="A15" t="s">
        <v>12</v>
      </c>
      <c r="B15" t="s">
        <v>99</v>
      </c>
      <c r="C15">
        <v>1169</v>
      </c>
      <c r="D15">
        <v>1269</v>
      </c>
      <c r="E15">
        <v>1409</v>
      </c>
      <c r="F15">
        <v>1428</v>
      </c>
      <c r="G15">
        <v>1235</v>
      </c>
      <c r="H15">
        <f>Table1[[#This Row],[2018-2019]]-Table1[[#This Row],[2017-2018]]</f>
        <v>-193</v>
      </c>
      <c r="J15">
        <v>2089</v>
      </c>
    </row>
    <row r="16" spans="1:10" x14ac:dyDescent="0.4">
      <c r="A16" t="s">
        <v>13</v>
      </c>
      <c r="B16" t="s">
        <v>100</v>
      </c>
      <c r="C16">
        <v>678</v>
      </c>
      <c r="D16">
        <v>642</v>
      </c>
      <c r="E16">
        <v>705</v>
      </c>
      <c r="F16">
        <v>694</v>
      </c>
      <c r="G16">
        <v>522</v>
      </c>
      <c r="H16">
        <f>Table1[[#This Row],[2018-2019]]-Table1[[#This Row],[2017-2018]]</f>
        <v>-172</v>
      </c>
      <c r="J16">
        <v>983</v>
      </c>
    </row>
    <row r="17" spans="1:10" x14ac:dyDescent="0.4">
      <c r="A17" t="s">
        <v>14</v>
      </c>
      <c r="B17" t="s">
        <v>101</v>
      </c>
      <c r="C17">
        <v>562</v>
      </c>
      <c r="D17">
        <v>459</v>
      </c>
      <c r="E17">
        <v>434</v>
      </c>
      <c r="F17">
        <v>460</v>
      </c>
      <c r="G17">
        <v>378</v>
      </c>
      <c r="H17">
        <f>Table1[[#This Row],[2018-2019]]-Table1[[#This Row],[2017-2018]]</f>
        <v>-82</v>
      </c>
      <c r="I17" t="s">
        <v>116</v>
      </c>
      <c r="J17">
        <v>623</v>
      </c>
    </row>
    <row r="18" spans="1:10" x14ac:dyDescent="0.4">
      <c r="A18" t="s">
        <v>15</v>
      </c>
      <c r="B18" t="s">
        <v>102</v>
      </c>
      <c r="C18">
        <v>692</v>
      </c>
      <c r="D18">
        <v>609</v>
      </c>
      <c r="E18">
        <v>669</v>
      </c>
      <c r="F18">
        <v>705</v>
      </c>
      <c r="G18">
        <v>575</v>
      </c>
      <c r="H18">
        <f>Table1[[#This Row],[2018-2019]]-Table1[[#This Row],[2017-2018]]</f>
        <v>-130</v>
      </c>
      <c r="J18">
        <v>1283</v>
      </c>
    </row>
    <row r="19" spans="1:10" ht="15" x14ac:dyDescent="0.4">
      <c r="A19" t="s">
        <v>16</v>
      </c>
      <c r="B19" t="s">
        <v>103</v>
      </c>
      <c r="C19">
        <v>409</v>
      </c>
      <c r="D19">
        <v>383</v>
      </c>
      <c r="E19">
        <v>439</v>
      </c>
      <c r="F19">
        <v>462</v>
      </c>
      <c r="G19">
        <v>409</v>
      </c>
      <c r="H19">
        <f>Table1[[#This Row],[2018-2019]]-Table1[[#This Row],[2017-2018]]</f>
        <v>-53</v>
      </c>
      <c r="I19" s="34" t="s">
        <v>104</v>
      </c>
      <c r="J19">
        <v>391</v>
      </c>
    </row>
    <row r="20" spans="1:10" x14ac:dyDescent="0.4">
      <c r="A20" t="s">
        <v>17</v>
      </c>
      <c r="B20" t="s">
        <v>105</v>
      </c>
      <c r="C20">
        <v>599</v>
      </c>
      <c r="D20">
        <v>692</v>
      </c>
      <c r="E20">
        <v>688</v>
      </c>
      <c r="F20">
        <v>644</v>
      </c>
      <c r="G20">
        <v>553</v>
      </c>
      <c r="H20">
        <f>Table1[[#This Row],[2018-2019]]-Table1[[#This Row],[2017-2018]]</f>
        <v>-91</v>
      </c>
      <c r="I20" t="s">
        <v>116</v>
      </c>
      <c r="J20">
        <v>1171</v>
      </c>
    </row>
    <row r="21" spans="1:10" x14ac:dyDescent="0.4">
      <c r="A21" t="s">
        <v>18</v>
      </c>
      <c r="B21" t="s">
        <v>106</v>
      </c>
      <c r="C21">
        <v>305</v>
      </c>
      <c r="D21">
        <v>574</v>
      </c>
      <c r="E21">
        <v>609</v>
      </c>
      <c r="F21">
        <v>572</v>
      </c>
      <c r="G21">
        <v>510</v>
      </c>
      <c r="H21">
        <f>Table1[[#This Row],[2018-2019]]-Table1[[#This Row],[2017-2018]]</f>
        <v>-62</v>
      </c>
      <c r="I21" t="s">
        <v>116</v>
      </c>
      <c r="J21">
        <v>647</v>
      </c>
    </row>
    <row r="22" spans="1:10" x14ac:dyDescent="0.4">
      <c r="A22" t="s">
        <v>19</v>
      </c>
      <c r="B22" t="s">
        <v>107</v>
      </c>
      <c r="C22">
        <v>812</v>
      </c>
      <c r="D22">
        <v>872</v>
      </c>
      <c r="E22">
        <v>839</v>
      </c>
      <c r="F22">
        <v>753</v>
      </c>
      <c r="G22">
        <v>751</v>
      </c>
      <c r="H22">
        <f>Table1[[#This Row],[2018-2019]]-Table1[[#This Row],[2017-2018]]</f>
        <v>-2</v>
      </c>
      <c r="I22" t="s">
        <v>117</v>
      </c>
      <c r="J22">
        <v>1009</v>
      </c>
    </row>
    <row r="23" spans="1:10" x14ac:dyDescent="0.4">
      <c r="A23" t="s">
        <v>20</v>
      </c>
      <c r="B23" t="s">
        <v>108</v>
      </c>
      <c r="C23">
        <v>722</v>
      </c>
      <c r="D23">
        <v>747</v>
      </c>
      <c r="E23">
        <v>793</v>
      </c>
      <c r="F23">
        <v>788</v>
      </c>
      <c r="G23">
        <v>494</v>
      </c>
      <c r="H23">
        <f>Table1[[#This Row],[2018-2019]]-Table1[[#This Row],[2017-2018]]</f>
        <v>-294</v>
      </c>
      <c r="J23">
        <v>961</v>
      </c>
    </row>
    <row r="24" spans="1:10" x14ac:dyDescent="0.4">
      <c r="A24" t="s">
        <v>21</v>
      </c>
      <c r="B24" t="s">
        <v>109</v>
      </c>
      <c r="C24">
        <v>1531</v>
      </c>
      <c r="D24">
        <v>1456</v>
      </c>
      <c r="E24">
        <v>1492</v>
      </c>
      <c r="F24">
        <v>1614</v>
      </c>
      <c r="G24">
        <v>1099</v>
      </c>
      <c r="H24">
        <f>Table1[[#This Row],[2018-2019]]-Table1[[#This Row],[2017-2018]]</f>
        <v>-515</v>
      </c>
      <c r="J24">
        <v>1960</v>
      </c>
    </row>
    <row r="25" spans="1:10" x14ac:dyDescent="0.4">
      <c r="A25" t="s">
        <v>22</v>
      </c>
      <c r="B25" t="s">
        <v>110</v>
      </c>
      <c r="C25">
        <v>540</v>
      </c>
      <c r="D25">
        <v>512</v>
      </c>
      <c r="E25">
        <v>658</v>
      </c>
      <c r="F25">
        <v>566</v>
      </c>
      <c r="G25">
        <v>533</v>
      </c>
      <c r="H25">
        <f>Table1[[#This Row],[2018-2019]]-Table1[[#This Row],[2017-2018]]</f>
        <v>-33</v>
      </c>
      <c r="I25" t="s">
        <v>88</v>
      </c>
      <c r="J25">
        <v>744</v>
      </c>
    </row>
    <row r="26" spans="1:10" x14ac:dyDescent="0.4">
      <c r="A26" t="s">
        <v>23</v>
      </c>
      <c r="B26" t="s">
        <v>111</v>
      </c>
      <c r="C26">
        <v>513</v>
      </c>
      <c r="D26">
        <v>498</v>
      </c>
      <c r="E26">
        <v>427</v>
      </c>
      <c r="F26">
        <v>366</v>
      </c>
      <c r="G26">
        <v>398</v>
      </c>
      <c r="H26">
        <f>Table1[[#This Row],[2018-2019]]-Table1[[#This Row],[2017-2018]]</f>
        <v>32</v>
      </c>
      <c r="I26" t="s">
        <v>28</v>
      </c>
      <c r="J26">
        <v>584</v>
      </c>
    </row>
    <row r="27" spans="1:10" ht="15.4" thickBot="1" x14ac:dyDescent="0.45">
      <c r="F27">
        <f>SUBTOTAL(109,Table1[2017-2018])</f>
        <v>15241</v>
      </c>
      <c r="G27">
        <f>SUBTOTAL(109,Table1[2018-2019])</f>
        <v>13081</v>
      </c>
      <c r="H27">
        <f>SUBTOTAL(109,Table1[Difference])</f>
        <v>-2160</v>
      </c>
      <c r="I27" s="35" t="s">
        <v>112</v>
      </c>
      <c r="J27" s="35">
        <f>SUM(J3:J26)</f>
        <v>19953</v>
      </c>
    </row>
    <row r="28" spans="1:10" ht="15.4" thickTop="1" x14ac:dyDescent="0.4">
      <c r="H28" s="36" t="s">
        <v>118</v>
      </c>
    </row>
  </sheetData>
  <pageMargins left="0.25" right="0.25" top="0.75" bottom="0.75" header="0.3" footer="0.3"/>
  <pageSetup orientation="landscape" horizontalDpi="0" verticalDpi="0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2413-C50A-45F5-9964-F93514ED34DB}">
  <sheetPr codeName="Sheet9"/>
  <dimension ref="A1:K37"/>
  <sheetViews>
    <sheetView zoomScale="116" workbookViewId="0"/>
  </sheetViews>
  <sheetFormatPr defaultRowHeight="13.9" x14ac:dyDescent="0.4"/>
  <cols>
    <col min="1" max="1" width="16.06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54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7</v>
      </c>
      <c r="B3" s="24">
        <v>310</v>
      </c>
      <c r="C3" s="23">
        <v>410</v>
      </c>
      <c r="D3" s="23">
        <v>416</v>
      </c>
      <c r="E3" s="23">
        <v>442</v>
      </c>
      <c r="F3" s="23">
        <v>442</v>
      </c>
      <c r="G3" s="23">
        <v>459</v>
      </c>
      <c r="H3" s="23">
        <v>464</v>
      </c>
      <c r="I3" s="25">
        <v>464</v>
      </c>
    </row>
    <row r="4" spans="1:11" x14ac:dyDescent="0.4">
      <c r="A4" t="s">
        <v>24</v>
      </c>
      <c r="K4">
        <v>744</v>
      </c>
    </row>
    <row r="5" spans="1:11" x14ac:dyDescent="0.4">
      <c r="A5" t="s">
        <v>32</v>
      </c>
      <c r="J5">
        <v>566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D68D-49D6-4C77-906B-5606028C464F}">
  <sheetPr codeName="Sheet10"/>
  <dimension ref="A1:K37"/>
  <sheetViews>
    <sheetView zoomScale="116" workbookViewId="0"/>
  </sheetViews>
  <sheetFormatPr defaultRowHeight="13.9" x14ac:dyDescent="0.4"/>
  <cols>
    <col min="1" max="1" width="12.81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55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1" t="s">
        <v>8</v>
      </c>
      <c r="B3" s="2">
        <v>0</v>
      </c>
      <c r="C3" s="1">
        <v>518</v>
      </c>
      <c r="D3" s="1">
        <v>561</v>
      </c>
      <c r="E3" s="1">
        <v>573</v>
      </c>
      <c r="F3" s="1">
        <v>596</v>
      </c>
      <c r="G3" s="1">
        <v>596</v>
      </c>
      <c r="H3" s="1">
        <v>602</v>
      </c>
      <c r="I3" s="12">
        <v>655</v>
      </c>
    </row>
    <row r="4" spans="1:11" x14ac:dyDescent="0.4">
      <c r="A4" t="s">
        <v>24</v>
      </c>
      <c r="K4">
        <v>657</v>
      </c>
    </row>
    <row r="5" spans="1:11" x14ac:dyDescent="0.4">
      <c r="A5" t="s">
        <v>32</v>
      </c>
      <c r="J5">
        <v>693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49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EC90-52B7-471B-ACCC-5938DDB6CAD6}">
  <sheetPr codeName="Sheet11"/>
  <dimension ref="A1:K37"/>
  <sheetViews>
    <sheetView zoomScale="116" workbookViewId="0"/>
  </sheetViews>
  <sheetFormatPr defaultRowHeight="13.9" x14ac:dyDescent="0.4"/>
  <cols>
    <col min="1" max="1" width="12.937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56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9</v>
      </c>
      <c r="B3" s="24">
        <v>223</v>
      </c>
      <c r="C3" s="23">
        <v>349</v>
      </c>
      <c r="D3" s="23">
        <v>375</v>
      </c>
      <c r="E3" s="23">
        <v>379</v>
      </c>
      <c r="F3" s="23">
        <v>404</v>
      </c>
      <c r="G3" s="23">
        <v>415</v>
      </c>
      <c r="H3" s="23">
        <v>419</v>
      </c>
      <c r="I3" s="25">
        <v>419</v>
      </c>
    </row>
    <row r="4" spans="1:11" x14ac:dyDescent="0.4">
      <c r="A4" t="s">
        <v>24</v>
      </c>
      <c r="K4">
        <v>604</v>
      </c>
    </row>
    <row r="5" spans="1:11" x14ac:dyDescent="0.4">
      <c r="A5" t="s">
        <v>32</v>
      </c>
      <c r="J5">
        <v>487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51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5C4D-0939-4A7C-9351-F621F18886BD}">
  <sheetPr codeName="Sheet12"/>
  <dimension ref="A1:K37"/>
  <sheetViews>
    <sheetView zoomScale="116" workbookViewId="0"/>
  </sheetViews>
  <sheetFormatPr defaultRowHeight="13.9" x14ac:dyDescent="0.4"/>
  <cols>
    <col min="1" max="1" width="11.87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57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1" t="s">
        <v>10</v>
      </c>
      <c r="B3" s="2">
        <v>0</v>
      </c>
      <c r="C3" s="1">
        <v>0</v>
      </c>
      <c r="D3" s="1">
        <v>150</v>
      </c>
      <c r="E3" s="1">
        <v>150</v>
      </c>
      <c r="F3" s="1">
        <v>150</v>
      </c>
      <c r="G3" s="1">
        <v>150</v>
      </c>
      <c r="H3" s="1">
        <v>150</v>
      </c>
      <c r="I3" s="12">
        <v>150</v>
      </c>
    </row>
    <row r="4" spans="1:11" x14ac:dyDescent="0.4">
      <c r="A4" t="s">
        <v>24</v>
      </c>
      <c r="K4">
        <v>114</v>
      </c>
    </row>
    <row r="5" spans="1:11" x14ac:dyDescent="0.4">
      <c r="A5" t="s">
        <v>32</v>
      </c>
      <c r="J5">
        <v>166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74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9A044-B2BE-4A34-B5E5-F0902F99D430}">
  <sheetPr codeName="Sheet13"/>
  <dimension ref="A1:K37"/>
  <sheetViews>
    <sheetView zoomScale="116" workbookViewId="0"/>
  </sheetViews>
  <sheetFormatPr defaultRowHeight="13.9" x14ac:dyDescent="0.4"/>
  <cols>
    <col min="1" max="1" width="14.37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58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11</v>
      </c>
      <c r="B3" s="24">
        <v>404</v>
      </c>
      <c r="C3" s="23">
        <v>532</v>
      </c>
      <c r="D3" s="23">
        <v>553</v>
      </c>
      <c r="E3" s="23">
        <v>631</v>
      </c>
      <c r="F3" s="23">
        <v>645</v>
      </c>
      <c r="G3" s="23">
        <v>657</v>
      </c>
      <c r="H3" s="23">
        <v>657</v>
      </c>
      <c r="I3" s="25">
        <v>657</v>
      </c>
    </row>
    <row r="4" spans="1:11" x14ac:dyDescent="0.4">
      <c r="A4" t="s">
        <v>24</v>
      </c>
      <c r="K4">
        <v>756</v>
      </c>
    </row>
    <row r="5" spans="1:11" x14ac:dyDescent="0.4">
      <c r="A5" t="s">
        <v>32</v>
      </c>
      <c r="J5">
        <v>592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BE638-29A6-4639-89B0-F9A476C1AB71}">
  <sheetPr codeName="Sheet14"/>
  <dimension ref="A1:K37"/>
  <sheetViews>
    <sheetView zoomScale="116" workbookViewId="0">
      <selection activeCell="B29" sqref="B29"/>
    </sheetView>
  </sheetViews>
  <sheetFormatPr defaultRowHeight="13.9" x14ac:dyDescent="0.4"/>
  <cols>
    <col min="1" max="1" width="16.06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59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1" t="s">
        <v>12</v>
      </c>
      <c r="B3" s="2">
        <v>1030</v>
      </c>
      <c r="C3" s="1">
        <v>1176</v>
      </c>
      <c r="D3" s="1">
        <v>1199</v>
      </c>
      <c r="E3" s="1">
        <v>1214</v>
      </c>
      <c r="F3" s="1">
        <v>1227</v>
      </c>
      <c r="G3" s="1">
        <v>1229</v>
      </c>
      <c r="H3" s="1">
        <v>1233</v>
      </c>
      <c r="I3" s="12">
        <v>1235</v>
      </c>
    </row>
    <row r="4" spans="1:11" x14ac:dyDescent="0.4">
      <c r="A4" t="s">
        <v>24</v>
      </c>
      <c r="K4">
        <v>2089</v>
      </c>
    </row>
    <row r="5" spans="1:11" x14ac:dyDescent="0.4">
      <c r="A5" t="s">
        <v>32</v>
      </c>
      <c r="J5">
        <v>1428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A14D-5387-4AF6-8AC3-205ECA8EFD06}">
  <sheetPr codeName="Sheet15"/>
  <dimension ref="A1:K37"/>
  <sheetViews>
    <sheetView zoomScale="116" workbookViewId="0"/>
  </sheetViews>
  <sheetFormatPr defaultRowHeight="13.9" x14ac:dyDescent="0.4"/>
  <cols>
    <col min="1" max="1" width="16.687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60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13</v>
      </c>
      <c r="B3" s="24">
        <v>346</v>
      </c>
      <c r="C3" s="23">
        <v>479</v>
      </c>
      <c r="D3" s="23">
        <v>505</v>
      </c>
      <c r="E3" s="23">
        <v>511</v>
      </c>
      <c r="F3" s="23">
        <v>520</v>
      </c>
      <c r="G3" s="23">
        <v>522</v>
      </c>
      <c r="H3" s="23">
        <v>522</v>
      </c>
      <c r="I3" s="25">
        <v>522</v>
      </c>
    </row>
    <row r="4" spans="1:11" x14ac:dyDescent="0.4">
      <c r="A4" t="s">
        <v>24</v>
      </c>
      <c r="K4">
        <v>983</v>
      </c>
    </row>
    <row r="5" spans="1:11" x14ac:dyDescent="0.4">
      <c r="A5" t="s">
        <v>32</v>
      </c>
      <c r="J5">
        <v>694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CEDF9-B5ED-48E1-881F-6CA448688387}">
  <sheetPr codeName="Sheet16"/>
  <dimension ref="A1:K37"/>
  <sheetViews>
    <sheetView zoomScale="116" workbookViewId="0"/>
  </sheetViews>
  <sheetFormatPr defaultRowHeight="13.9" x14ac:dyDescent="0.4"/>
  <cols>
    <col min="1" max="1" width="16.06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61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1" t="s">
        <v>14</v>
      </c>
      <c r="B3" s="2">
        <v>197</v>
      </c>
      <c r="C3" s="1">
        <v>278</v>
      </c>
      <c r="D3" s="1">
        <v>339</v>
      </c>
      <c r="E3" s="1">
        <v>375</v>
      </c>
      <c r="F3" s="1">
        <v>377</v>
      </c>
      <c r="G3" s="1">
        <v>378</v>
      </c>
      <c r="H3" s="1">
        <v>378</v>
      </c>
      <c r="I3" s="12">
        <v>378</v>
      </c>
    </row>
    <row r="4" spans="1:11" x14ac:dyDescent="0.4">
      <c r="A4" t="s">
        <v>24</v>
      </c>
      <c r="K4">
        <v>623</v>
      </c>
    </row>
    <row r="5" spans="1:11" x14ac:dyDescent="0.4">
      <c r="A5" t="s">
        <v>32</v>
      </c>
      <c r="J5">
        <v>460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5A93-8914-47D6-9981-8C060E0E2E99}">
  <sheetPr codeName="Sheet17"/>
  <dimension ref="A1:K37"/>
  <sheetViews>
    <sheetView zoomScale="116" workbookViewId="0"/>
  </sheetViews>
  <sheetFormatPr defaultRowHeight="13.9" x14ac:dyDescent="0.4"/>
  <cols>
    <col min="1" max="1" width="16.06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62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15</v>
      </c>
      <c r="B3" s="24">
        <v>446</v>
      </c>
      <c r="C3" s="23">
        <v>555</v>
      </c>
      <c r="D3" s="23">
        <v>566</v>
      </c>
      <c r="E3" s="23">
        <v>572</v>
      </c>
      <c r="F3" s="23">
        <v>574</v>
      </c>
      <c r="G3" s="23">
        <v>574</v>
      </c>
      <c r="H3" s="23">
        <v>574</v>
      </c>
      <c r="I3" s="25">
        <v>575</v>
      </c>
    </row>
    <row r="4" spans="1:11" x14ac:dyDescent="0.4">
      <c r="A4" t="s">
        <v>24</v>
      </c>
      <c r="K4">
        <v>1283</v>
      </c>
    </row>
    <row r="5" spans="1:11" x14ac:dyDescent="0.4">
      <c r="A5" t="s">
        <v>32</v>
      </c>
      <c r="J5">
        <v>705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53</v>
      </c>
    </row>
    <row r="32" spans="1:1" x14ac:dyDescent="0.4">
      <c r="A32" s="21" t="s">
        <v>42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E07A-BF2E-4F16-94A6-DD27F95FEF74}">
  <sheetPr codeName="Sheet18"/>
  <dimension ref="A1:K37"/>
  <sheetViews>
    <sheetView zoomScale="116" workbookViewId="0"/>
  </sheetViews>
  <sheetFormatPr defaultRowHeight="13.9" x14ac:dyDescent="0.4"/>
  <cols>
    <col min="1" max="1" width="12.687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63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ht="15" x14ac:dyDescent="0.4">
      <c r="A3" s="1" t="s">
        <v>16</v>
      </c>
      <c r="B3" s="2">
        <v>54</v>
      </c>
      <c r="C3" s="1">
        <v>230</v>
      </c>
      <c r="D3" s="1">
        <v>256</v>
      </c>
      <c r="E3" s="1">
        <v>406</v>
      </c>
      <c r="F3" s="1">
        <v>406</v>
      </c>
      <c r="G3" s="8">
        <v>409</v>
      </c>
      <c r="H3" s="1">
        <v>409</v>
      </c>
      <c r="I3" s="12">
        <v>409</v>
      </c>
    </row>
    <row r="4" spans="1:11" x14ac:dyDescent="0.4">
      <c r="A4" t="s">
        <v>24</v>
      </c>
      <c r="K4">
        <v>391</v>
      </c>
    </row>
    <row r="5" spans="1:11" x14ac:dyDescent="0.4">
      <c r="A5" t="s">
        <v>32</v>
      </c>
      <c r="J5">
        <v>462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C89D7-4A4E-490B-B56E-4FB841BB1E0E}">
  <sheetPr codeName="Sheet1">
    <pageSetUpPr fitToPage="1"/>
  </sheetPr>
  <dimension ref="A1:L27"/>
  <sheetViews>
    <sheetView zoomScaleNormal="100" workbookViewId="0">
      <selection activeCell="A28" sqref="A28"/>
    </sheetView>
  </sheetViews>
  <sheetFormatPr defaultRowHeight="13.9" x14ac:dyDescent="0.4"/>
  <cols>
    <col min="1" max="1" width="23.8125" customWidth="1"/>
    <col min="3" max="3" width="10" customWidth="1"/>
    <col min="4" max="4" width="11.5" customWidth="1"/>
    <col min="10" max="10" width="11.5625" bestFit="1" customWidth="1"/>
    <col min="11" max="11" width="13" bestFit="1" customWidth="1"/>
    <col min="12" max="12" width="14.875" bestFit="1" customWidth="1"/>
  </cols>
  <sheetData>
    <row r="1" spans="1:12" ht="20.25" x14ac:dyDescent="0.55000000000000004">
      <c r="B1" s="20" t="s">
        <v>75</v>
      </c>
    </row>
    <row r="2" spans="1:12" ht="15" x14ac:dyDescent="0.4">
      <c r="A2" s="6"/>
      <c r="B2" s="7">
        <v>43351</v>
      </c>
      <c r="C2" s="7">
        <v>43374</v>
      </c>
      <c r="D2" s="7">
        <v>43405</v>
      </c>
      <c r="E2" s="7">
        <v>43466</v>
      </c>
      <c r="F2" s="7">
        <v>43497</v>
      </c>
      <c r="G2" s="7">
        <v>43525</v>
      </c>
      <c r="H2" s="7">
        <v>43556</v>
      </c>
      <c r="I2" s="7">
        <v>43586</v>
      </c>
      <c r="J2" s="26" t="s">
        <v>25</v>
      </c>
      <c r="K2" s="26" t="s">
        <v>26</v>
      </c>
      <c r="L2" s="26" t="s">
        <v>27</v>
      </c>
    </row>
    <row r="3" spans="1:12" x14ac:dyDescent="0.4">
      <c r="A3" s="1" t="s">
        <v>0</v>
      </c>
      <c r="B3" s="2">
        <v>0</v>
      </c>
      <c r="C3" s="1">
        <v>324</v>
      </c>
      <c r="D3" s="1">
        <v>356</v>
      </c>
      <c r="E3" s="1">
        <v>449</v>
      </c>
      <c r="F3" s="2">
        <v>449</v>
      </c>
      <c r="G3" s="1">
        <v>471</v>
      </c>
      <c r="H3" s="1">
        <v>471</v>
      </c>
      <c r="I3" s="2">
        <v>471</v>
      </c>
      <c r="J3" s="3">
        <v>650</v>
      </c>
      <c r="K3" s="14">
        <v>448</v>
      </c>
      <c r="L3" s="28" t="s">
        <v>28</v>
      </c>
    </row>
    <row r="4" spans="1:12" x14ac:dyDescent="0.4">
      <c r="A4" s="4" t="s">
        <v>1</v>
      </c>
      <c r="B4" s="5">
        <v>435</v>
      </c>
      <c r="C4" s="4">
        <v>435</v>
      </c>
      <c r="D4" s="4">
        <v>579</v>
      </c>
      <c r="E4" s="4">
        <v>580</v>
      </c>
      <c r="F4" s="4">
        <v>586</v>
      </c>
      <c r="G4" s="4">
        <v>588</v>
      </c>
      <c r="H4" s="4">
        <v>588</v>
      </c>
      <c r="I4" s="5">
        <v>588</v>
      </c>
      <c r="J4" s="9">
        <v>860</v>
      </c>
      <c r="K4" s="22">
        <v>806</v>
      </c>
      <c r="L4" s="30"/>
    </row>
    <row r="5" spans="1:12" x14ac:dyDescent="0.4">
      <c r="A5" s="1" t="s">
        <v>2</v>
      </c>
      <c r="B5" s="2">
        <v>295</v>
      </c>
      <c r="C5" s="1">
        <v>431</v>
      </c>
      <c r="D5" s="1">
        <v>458</v>
      </c>
      <c r="E5" s="1">
        <v>496</v>
      </c>
      <c r="F5" s="2">
        <v>508</v>
      </c>
      <c r="G5" s="1">
        <v>514</v>
      </c>
      <c r="H5" s="1">
        <v>530</v>
      </c>
      <c r="I5" s="12">
        <v>544</v>
      </c>
      <c r="J5" s="10">
        <v>663</v>
      </c>
      <c r="K5" s="14">
        <v>570</v>
      </c>
    </row>
    <row r="6" spans="1:12" x14ac:dyDescent="0.4">
      <c r="A6" s="4" t="s">
        <v>3</v>
      </c>
      <c r="B6" s="5">
        <v>352</v>
      </c>
      <c r="C6" s="4">
        <v>419</v>
      </c>
      <c r="D6" s="4">
        <v>435</v>
      </c>
      <c r="E6" s="4">
        <v>441</v>
      </c>
      <c r="F6" s="4">
        <v>454</v>
      </c>
      <c r="G6" s="4">
        <v>454</v>
      </c>
      <c r="H6" s="4">
        <v>454</v>
      </c>
      <c r="I6" s="13">
        <v>458</v>
      </c>
      <c r="J6" s="11">
        <v>504</v>
      </c>
      <c r="K6" s="22">
        <v>543</v>
      </c>
      <c r="L6" s="30"/>
    </row>
    <row r="7" spans="1:12" x14ac:dyDescent="0.4">
      <c r="A7" s="1" t="s">
        <v>4</v>
      </c>
      <c r="B7" s="2">
        <v>195</v>
      </c>
      <c r="C7" s="1">
        <v>327</v>
      </c>
      <c r="D7" s="1">
        <v>376</v>
      </c>
      <c r="E7" s="1">
        <v>406</v>
      </c>
      <c r="F7" s="1">
        <v>424</v>
      </c>
      <c r="G7" s="1">
        <v>425</v>
      </c>
      <c r="H7" s="1">
        <v>448</v>
      </c>
      <c r="I7" s="12">
        <v>450</v>
      </c>
      <c r="J7" s="10">
        <v>569</v>
      </c>
      <c r="K7" s="14">
        <v>457</v>
      </c>
    </row>
    <row r="8" spans="1:12" x14ac:dyDescent="0.4">
      <c r="A8" s="4" t="s">
        <v>5</v>
      </c>
      <c r="B8" s="5">
        <v>0</v>
      </c>
      <c r="C8" s="4">
        <v>146</v>
      </c>
      <c r="D8" s="4">
        <v>146</v>
      </c>
      <c r="E8" s="4">
        <v>146</v>
      </c>
      <c r="F8" s="4">
        <v>242</v>
      </c>
      <c r="G8" s="4">
        <v>242</v>
      </c>
      <c r="H8" s="4">
        <v>242</v>
      </c>
      <c r="I8" s="13">
        <v>242</v>
      </c>
      <c r="J8" s="9">
        <v>732</v>
      </c>
      <c r="K8" s="22">
        <v>371</v>
      </c>
      <c r="L8" s="30"/>
    </row>
    <row r="9" spans="1:12" x14ac:dyDescent="0.4">
      <c r="A9" s="1" t="s">
        <v>6</v>
      </c>
      <c r="B9" s="2">
        <v>0</v>
      </c>
      <c r="C9" s="1">
        <v>391</v>
      </c>
      <c r="D9" s="1">
        <v>508</v>
      </c>
      <c r="E9" s="1">
        <v>516</v>
      </c>
      <c r="F9" s="1">
        <v>526</v>
      </c>
      <c r="G9" s="1">
        <v>526</v>
      </c>
      <c r="H9" s="1">
        <v>526</v>
      </c>
      <c r="I9" s="12">
        <v>526</v>
      </c>
      <c r="J9" s="10">
        <v>603</v>
      </c>
      <c r="K9" s="14">
        <v>542</v>
      </c>
    </row>
    <row r="10" spans="1:12" x14ac:dyDescent="0.4">
      <c r="A10" s="4" t="s">
        <v>7</v>
      </c>
      <c r="B10" s="5">
        <v>310</v>
      </c>
      <c r="C10" s="4">
        <v>410</v>
      </c>
      <c r="D10" s="4">
        <v>416</v>
      </c>
      <c r="E10" s="4">
        <v>442</v>
      </c>
      <c r="F10" s="4">
        <v>442</v>
      </c>
      <c r="G10" s="4">
        <v>459</v>
      </c>
      <c r="H10" s="4">
        <v>464</v>
      </c>
      <c r="I10" s="13">
        <v>464</v>
      </c>
      <c r="J10" s="9">
        <v>744</v>
      </c>
      <c r="K10" s="22">
        <v>566</v>
      </c>
      <c r="L10" s="30"/>
    </row>
    <row r="11" spans="1:12" x14ac:dyDescent="0.4">
      <c r="A11" s="1" t="s">
        <v>8</v>
      </c>
      <c r="B11" s="2">
        <v>0</v>
      </c>
      <c r="C11" s="1">
        <v>518</v>
      </c>
      <c r="D11" s="1">
        <v>561</v>
      </c>
      <c r="E11" s="1">
        <v>573</v>
      </c>
      <c r="F11" s="1">
        <v>596</v>
      </c>
      <c r="G11" s="1">
        <v>596</v>
      </c>
      <c r="H11" s="1">
        <v>602</v>
      </c>
      <c r="I11" s="12">
        <v>655</v>
      </c>
      <c r="J11" s="10">
        <v>657</v>
      </c>
      <c r="K11" s="14">
        <v>693</v>
      </c>
    </row>
    <row r="12" spans="1:12" x14ac:dyDescent="0.4">
      <c r="A12" s="4" t="s">
        <v>9</v>
      </c>
      <c r="B12" s="5">
        <v>223</v>
      </c>
      <c r="C12" s="4">
        <v>349</v>
      </c>
      <c r="D12" s="4">
        <v>375</v>
      </c>
      <c r="E12" s="4">
        <v>379</v>
      </c>
      <c r="F12" s="4">
        <v>404</v>
      </c>
      <c r="G12" s="4">
        <v>415</v>
      </c>
      <c r="H12" s="4">
        <v>419</v>
      </c>
      <c r="I12" s="13">
        <v>419</v>
      </c>
      <c r="J12" s="9">
        <v>604</v>
      </c>
      <c r="K12" s="22">
        <v>487</v>
      </c>
      <c r="L12" s="30"/>
    </row>
    <row r="13" spans="1:12" x14ac:dyDescent="0.4">
      <c r="A13" s="1" t="s">
        <v>10</v>
      </c>
      <c r="B13" s="2">
        <v>0</v>
      </c>
      <c r="C13" s="1">
        <v>0</v>
      </c>
      <c r="D13" s="1">
        <v>150</v>
      </c>
      <c r="E13" s="1">
        <v>150</v>
      </c>
      <c r="F13" s="1">
        <v>150</v>
      </c>
      <c r="G13" s="1">
        <v>150</v>
      </c>
      <c r="H13" s="1">
        <v>150</v>
      </c>
      <c r="I13" s="12">
        <v>150</v>
      </c>
      <c r="J13" s="10">
        <v>166</v>
      </c>
      <c r="K13" s="14">
        <v>114</v>
      </c>
      <c r="L13" s="27" t="s">
        <v>29</v>
      </c>
    </row>
    <row r="14" spans="1:12" x14ac:dyDescent="0.4">
      <c r="A14" s="4" t="s">
        <v>11</v>
      </c>
      <c r="B14" s="5">
        <v>404</v>
      </c>
      <c r="C14" s="4">
        <v>532</v>
      </c>
      <c r="D14" s="4">
        <v>553</v>
      </c>
      <c r="E14" s="4">
        <v>631</v>
      </c>
      <c r="F14" s="4">
        <v>645</v>
      </c>
      <c r="G14" s="4">
        <v>657</v>
      </c>
      <c r="H14" s="4">
        <v>657</v>
      </c>
      <c r="I14" s="13">
        <v>657</v>
      </c>
      <c r="J14" s="9">
        <v>756</v>
      </c>
      <c r="K14" s="22">
        <v>592</v>
      </c>
      <c r="L14" s="31" t="s">
        <v>30</v>
      </c>
    </row>
    <row r="15" spans="1:12" x14ac:dyDescent="0.4">
      <c r="A15" s="1" t="s">
        <v>12</v>
      </c>
      <c r="B15" s="2">
        <v>1030</v>
      </c>
      <c r="C15" s="1">
        <v>1176</v>
      </c>
      <c r="D15" s="1">
        <v>1199</v>
      </c>
      <c r="E15" s="1">
        <v>1214</v>
      </c>
      <c r="F15" s="1">
        <v>1227</v>
      </c>
      <c r="G15" s="1">
        <v>1229</v>
      </c>
      <c r="H15" s="1">
        <v>1233</v>
      </c>
      <c r="I15" s="12">
        <v>1235</v>
      </c>
      <c r="J15" s="10">
        <v>2089</v>
      </c>
      <c r="K15" s="14">
        <v>1428</v>
      </c>
    </row>
    <row r="16" spans="1:12" x14ac:dyDescent="0.4">
      <c r="A16" s="4" t="s">
        <v>13</v>
      </c>
      <c r="B16" s="5">
        <v>346</v>
      </c>
      <c r="C16" s="4">
        <v>479</v>
      </c>
      <c r="D16" s="4">
        <v>505</v>
      </c>
      <c r="E16" s="4">
        <v>511</v>
      </c>
      <c r="F16" s="4">
        <v>520</v>
      </c>
      <c r="G16" s="4">
        <v>522</v>
      </c>
      <c r="H16" s="4">
        <v>522</v>
      </c>
      <c r="I16" s="13">
        <v>522</v>
      </c>
      <c r="J16" s="9">
        <v>983</v>
      </c>
      <c r="K16" s="22">
        <v>694</v>
      </c>
      <c r="L16" s="30"/>
    </row>
    <row r="17" spans="1:12" x14ac:dyDescent="0.4">
      <c r="A17" s="1" t="s">
        <v>14</v>
      </c>
      <c r="B17" s="2">
        <v>197</v>
      </c>
      <c r="C17" s="1">
        <v>278</v>
      </c>
      <c r="D17" s="1">
        <v>339</v>
      </c>
      <c r="E17" s="1">
        <v>375</v>
      </c>
      <c r="F17" s="1">
        <v>377</v>
      </c>
      <c r="G17" s="1">
        <v>378</v>
      </c>
      <c r="H17" s="1">
        <v>378</v>
      </c>
      <c r="I17" s="12">
        <v>378</v>
      </c>
      <c r="J17" s="10">
        <v>623</v>
      </c>
      <c r="K17" s="14">
        <v>460</v>
      </c>
    </row>
    <row r="18" spans="1:12" x14ac:dyDescent="0.4">
      <c r="A18" s="4" t="s">
        <v>15</v>
      </c>
      <c r="B18" s="5">
        <v>446</v>
      </c>
      <c r="C18" s="4">
        <v>555</v>
      </c>
      <c r="D18" s="4">
        <v>566</v>
      </c>
      <c r="E18" s="4">
        <v>572</v>
      </c>
      <c r="F18" s="4">
        <v>574</v>
      </c>
      <c r="G18" s="4">
        <v>574</v>
      </c>
      <c r="H18" s="4">
        <v>574</v>
      </c>
      <c r="I18" s="13">
        <v>575</v>
      </c>
      <c r="J18" s="9">
        <v>1283</v>
      </c>
      <c r="K18" s="22">
        <v>705</v>
      </c>
      <c r="L18" s="30"/>
    </row>
    <row r="19" spans="1:12" ht="15" x14ac:dyDescent="0.4">
      <c r="A19" s="1" t="s">
        <v>16</v>
      </c>
      <c r="B19" s="2">
        <v>54</v>
      </c>
      <c r="C19" s="1">
        <v>230</v>
      </c>
      <c r="D19" s="1">
        <v>256</v>
      </c>
      <c r="E19" s="1">
        <v>406</v>
      </c>
      <c r="F19" s="1">
        <v>406</v>
      </c>
      <c r="G19" s="8">
        <v>409</v>
      </c>
      <c r="H19" s="1">
        <v>409</v>
      </c>
      <c r="I19" s="12">
        <v>409</v>
      </c>
      <c r="J19" s="10">
        <v>391</v>
      </c>
      <c r="K19" s="14">
        <v>462</v>
      </c>
      <c r="L19" s="29" t="s">
        <v>31</v>
      </c>
    </row>
    <row r="20" spans="1:12" x14ac:dyDescent="0.4">
      <c r="A20" s="4" t="s">
        <v>17</v>
      </c>
      <c r="B20" s="5">
        <v>449</v>
      </c>
      <c r="C20" s="4">
        <v>527</v>
      </c>
      <c r="D20" s="4">
        <v>533</v>
      </c>
      <c r="E20" s="4">
        <v>549</v>
      </c>
      <c r="F20" s="4">
        <v>551</v>
      </c>
      <c r="G20" s="4">
        <v>552</v>
      </c>
      <c r="H20" s="4">
        <v>552</v>
      </c>
      <c r="I20" s="13">
        <v>553</v>
      </c>
      <c r="J20" s="9">
        <v>1171</v>
      </c>
      <c r="K20" s="22">
        <v>644</v>
      </c>
      <c r="L20" s="30"/>
    </row>
    <row r="21" spans="1:12" x14ac:dyDescent="0.4">
      <c r="A21" s="1" t="s">
        <v>18</v>
      </c>
      <c r="B21" s="2">
        <v>0</v>
      </c>
      <c r="C21" s="1">
        <v>1</v>
      </c>
      <c r="D21" s="1">
        <v>510</v>
      </c>
      <c r="E21" s="1">
        <v>510</v>
      </c>
      <c r="F21" s="1">
        <v>510</v>
      </c>
      <c r="G21" s="1">
        <v>510</v>
      </c>
      <c r="H21" s="1">
        <v>510</v>
      </c>
      <c r="I21" s="12">
        <v>510</v>
      </c>
      <c r="J21" s="10">
        <v>647</v>
      </c>
      <c r="K21" s="14">
        <v>572</v>
      </c>
    </row>
    <row r="22" spans="1:12" x14ac:dyDescent="0.4">
      <c r="A22" s="4" t="s">
        <v>19</v>
      </c>
      <c r="B22" s="5">
        <v>615</v>
      </c>
      <c r="C22" s="4">
        <v>655</v>
      </c>
      <c r="D22" s="4">
        <v>686</v>
      </c>
      <c r="E22" s="4">
        <v>723</v>
      </c>
      <c r="F22" s="4">
        <v>745</v>
      </c>
      <c r="G22" s="4">
        <v>749</v>
      </c>
      <c r="H22" s="4">
        <v>751</v>
      </c>
      <c r="I22" s="13">
        <v>751</v>
      </c>
      <c r="J22" s="9">
        <v>1009</v>
      </c>
      <c r="K22" s="22">
        <v>753</v>
      </c>
      <c r="L22" s="30"/>
    </row>
    <row r="23" spans="1:12" x14ac:dyDescent="0.4">
      <c r="A23" s="1" t="s">
        <v>20</v>
      </c>
      <c r="B23" s="2">
        <v>369</v>
      </c>
      <c r="C23" s="1">
        <v>436</v>
      </c>
      <c r="D23" s="1">
        <v>471</v>
      </c>
      <c r="E23" s="1">
        <v>487</v>
      </c>
      <c r="F23" s="1">
        <v>491</v>
      </c>
      <c r="G23" s="1">
        <v>494</v>
      </c>
      <c r="H23" s="1">
        <v>494</v>
      </c>
      <c r="I23" s="12">
        <v>494</v>
      </c>
      <c r="J23" s="10">
        <v>961</v>
      </c>
      <c r="K23" s="14">
        <v>788</v>
      </c>
    </row>
    <row r="24" spans="1:12" x14ac:dyDescent="0.4">
      <c r="A24" s="4" t="s">
        <v>21</v>
      </c>
      <c r="B24" s="5">
        <v>884</v>
      </c>
      <c r="C24" s="4">
        <v>953</v>
      </c>
      <c r="D24" s="4">
        <v>1014</v>
      </c>
      <c r="E24" s="4">
        <v>1039</v>
      </c>
      <c r="F24" s="4">
        <v>1050</v>
      </c>
      <c r="G24" s="4">
        <v>1080</v>
      </c>
      <c r="H24" s="4">
        <v>1099</v>
      </c>
      <c r="I24" s="13">
        <v>1099</v>
      </c>
      <c r="J24" s="9">
        <v>1960</v>
      </c>
      <c r="K24" s="22">
        <v>1614</v>
      </c>
      <c r="L24" s="30"/>
    </row>
    <row r="25" spans="1:12" x14ac:dyDescent="0.4">
      <c r="A25" s="1" t="s">
        <v>22</v>
      </c>
      <c r="B25" s="2">
        <v>346</v>
      </c>
      <c r="C25" s="1">
        <v>457</v>
      </c>
      <c r="D25" s="1">
        <v>477</v>
      </c>
      <c r="E25" s="1">
        <v>513</v>
      </c>
      <c r="F25" s="1">
        <v>529</v>
      </c>
      <c r="G25" s="1">
        <v>529</v>
      </c>
      <c r="H25" s="1">
        <v>533</v>
      </c>
      <c r="I25" s="12">
        <v>533</v>
      </c>
      <c r="J25" s="10">
        <v>744</v>
      </c>
      <c r="K25" s="14">
        <v>566</v>
      </c>
    </row>
    <row r="26" spans="1:12" x14ac:dyDescent="0.4">
      <c r="A26" s="4" t="s">
        <v>23</v>
      </c>
      <c r="B26" s="5">
        <v>247</v>
      </c>
      <c r="C26" s="4">
        <v>339</v>
      </c>
      <c r="D26" s="4">
        <v>365</v>
      </c>
      <c r="E26" s="4">
        <v>388</v>
      </c>
      <c r="F26" s="4">
        <v>392</v>
      </c>
      <c r="G26" s="4">
        <v>392</v>
      </c>
      <c r="H26" s="4">
        <v>392</v>
      </c>
      <c r="I26" s="13">
        <v>398</v>
      </c>
      <c r="J26" s="9">
        <v>584</v>
      </c>
      <c r="K26" s="22">
        <v>366</v>
      </c>
      <c r="L26" s="32" t="s">
        <v>28</v>
      </c>
    </row>
    <row r="27" spans="1:12" x14ac:dyDescent="0.4">
      <c r="B27">
        <f t="shared" ref="B27:F27" si="0">SUM(B3:B26)</f>
        <v>7197</v>
      </c>
      <c r="C27">
        <f t="shared" si="0"/>
        <v>10368</v>
      </c>
      <c r="D27">
        <f t="shared" si="0"/>
        <v>11834</v>
      </c>
      <c r="E27">
        <f t="shared" si="0"/>
        <v>12496</v>
      </c>
      <c r="F27">
        <f t="shared" si="0"/>
        <v>12798</v>
      </c>
      <c r="G27">
        <f>SUM(G3:G26)</f>
        <v>12915</v>
      </c>
      <c r="H27">
        <f>SUM(H3:H26)</f>
        <v>12998</v>
      </c>
      <c r="I27">
        <f>SUM(I3:I26)</f>
        <v>13081</v>
      </c>
      <c r="J27">
        <f>SUM(J3:J26)</f>
        <v>19953</v>
      </c>
      <c r="K27">
        <f>SUM(K3:K26)</f>
        <v>15241</v>
      </c>
    </row>
  </sheetData>
  <pageMargins left="0.7" right="0.7" top="0.75" bottom="0.75" header="0.3" footer="0.3"/>
  <pageSetup scale="82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66F1-A2B9-45D7-9370-ECC24A5A4FCB}">
  <sheetPr codeName="Sheet19"/>
  <dimension ref="A1:K37"/>
  <sheetViews>
    <sheetView zoomScale="116" workbookViewId="0"/>
  </sheetViews>
  <sheetFormatPr defaultRowHeight="13.9" x14ac:dyDescent="0.4"/>
  <cols>
    <col min="1" max="1" width="18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64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17</v>
      </c>
      <c r="B3" s="24">
        <v>449</v>
      </c>
      <c r="C3" s="23">
        <v>527</v>
      </c>
      <c r="D3" s="23">
        <v>533</v>
      </c>
      <c r="E3" s="23">
        <v>549</v>
      </c>
      <c r="F3" s="23">
        <v>551</v>
      </c>
      <c r="G3" s="23">
        <v>552</v>
      </c>
      <c r="H3" s="23">
        <v>552</v>
      </c>
      <c r="I3" s="25">
        <v>553</v>
      </c>
    </row>
    <row r="4" spans="1:11" x14ac:dyDescent="0.4">
      <c r="A4" t="s">
        <v>24</v>
      </c>
      <c r="K4">
        <v>1171</v>
      </c>
    </row>
    <row r="5" spans="1:11" x14ac:dyDescent="0.4">
      <c r="A5" t="s">
        <v>32</v>
      </c>
      <c r="J5">
        <v>644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A1FE-CC56-4D8B-841E-D42CD730C6F3}">
  <sheetPr codeName="Sheet20"/>
  <dimension ref="A1:K37"/>
  <sheetViews>
    <sheetView zoomScale="116" workbookViewId="0"/>
  </sheetViews>
  <sheetFormatPr defaultRowHeight="13.9" x14ac:dyDescent="0.4"/>
  <cols>
    <col min="1" max="1" width="21.31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65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1" t="s">
        <v>18</v>
      </c>
      <c r="B3" s="2">
        <v>0</v>
      </c>
      <c r="C3" s="1">
        <v>1</v>
      </c>
      <c r="D3" s="1">
        <v>510</v>
      </c>
      <c r="E3" s="1">
        <v>510</v>
      </c>
      <c r="F3" s="1">
        <v>510</v>
      </c>
      <c r="G3" s="1">
        <v>510</v>
      </c>
      <c r="H3" s="1">
        <v>510</v>
      </c>
      <c r="I3" s="12">
        <v>510</v>
      </c>
    </row>
    <row r="4" spans="1:11" x14ac:dyDescent="0.4">
      <c r="A4" t="s">
        <v>24</v>
      </c>
      <c r="K4">
        <v>647</v>
      </c>
    </row>
    <row r="5" spans="1:11" x14ac:dyDescent="0.4">
      <c r="A5" t="s">
        <v>32</v>
      </c>
      <c r="J5">
        <v>572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49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A1A1-AB1B-45D8-85F1-E2D9CA314CF4}">
  <sheetPr codeName="Sheet21"/>
  <dimension ref="A1:K37"/>
  <sheetViews>
    <sheetView zoomScale="116" workbookViewId="0">
      <selection activeCell="J2" sqref="J2"/>
    </sheetView>
  </sheetViews>
  <sheetFormatPr defaultRowHeight="13.9" x14ac:dyDescent="0.4"/>
  <cols>
    <col min="1" max="1" width="22.06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67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19</v>
      </c>
      <c r="B3" s="24">
        <v>615</v>
      </c>
      <c r="C3" s="23">
        <v>655</v>
      </c>
      <c r="D3" s="23">
        <v>686</v>
      </c>
      <c r="E3" s="23">
        <v>723</v>
      </c>
      <c r="F3" s="23">
        <v>745</v>
      </c>
      <c r="G3" s="23">
        <v>749</v>
      </c>
      <c r="H3" s="23">
        <v>751</v>
      </c>
      <c r="I3" s="25">
        <v>751</v>
      </c>
    </row>
    <row r="4" spans="1:11" x14ac:dyDescent="0.4">
      <c r="A4" t="s">
        <v>24</v>
      </c>
      <c r="K4">
        <v>1009</v>
      </c>
    </row>
    <row r="5" spans="1:11" x14ac:dyDescent="0.4">
      <c r="A5" t="s">
        <v>32</v>
      </c>
      <c r="J5">
        <v>753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49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ADBD-D78C-40C4-9F41-D00471693758}">
  <sheetPr codeName="Sheet22"/>
  <dimension ref="A1:K37"/>
  <sheetViews>
    <sheetView zoomScale="116" workbookViewId="0"/>
  </sheetViews>
  <sheetFormatPr defaultRowHeight="13.9" x14ac:dyDescent="0.4"/>
  <cols>
    <col min="1" max="1" width="17.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68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1" t="s">
        <v>20</v>
      </c>
      <c r="B3" s="2">
        <v>369</v>
      </c>
      <c r="C3" s="1">
        <v>436</v>
      </c>
      <c r="D3" s="1">
        <v>471</v>
      </c>
      <c r="E3" s="1">
        <v>487</v>
      </c>
      <c r="F3" s="1">
        <v>491</v>
      </c>
      <c r="G3" s="1">
        <v>494</v>
      </c>
      <c r="H3" s="1">
        <v>494</v>
      </c>
      <c r="I3" s="12">
        <v>494</v>
      </c>
    </row>
    <row r="4" spans="1:11" x14ac:dyDescent="0.4">
      <c r="A4" t="s">
        <v>24</v>
      </c>
      <c r="K4">
        <v>961</v>
      </c>
    </row>
    <row r="5" spans="1:11" x14ac:dyDescent="0.4">
      <c r="A5" t="s">
        <v>32</v>
      </c>
      <c r="J5">
        <v>788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668C-AC70-4565-B097-2C0C1C21E7F9}">
  <sheetPr codeName="Sheet23"/>
  <dimension ref="A1:K37"/>
  <sheetViews>
    <sheetView zoomScale="116" workbookViewId="0"/>
  </sheetViews>
  <sheetFormatPr defaultRowHeight="13.9" x14ac:dyDescent="0.4"/>
  <cols>
    <col min="1" max="1" width="14.687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69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21</v>
      </c>
      <c r="B3" s="24">
        <v>884</v>
      </c>
      <c r="C3" s="23">
        <v>953</v>
      </c>
      <c r="D3" s="23">
        <v>1014</v>
      </c>
      <c r="E3" s="23">
        <v>1039</v>
      </c>
      <c r="F3" s="23">
        <v>1050</v>
      </c>
      <c r="G3" s="23">
        <v>1080</v>
      </c>
      <c r="H3" s="23">
        <v>1099</v>
      </c>
      <c r="I3" s="25">
        <v>1099</v>
      </c>
    </row>
    <row r="4" spans="1:11" x14ac:dyDescent="0.4">
      <c r="A4" t="s">
        <v>24</v>
      </c>
      <c r="K4">
        <v>1960</v>
      </c>
    </row>
    <row r="5" spans="1:11" x14ac:dyDescent="0.4">
      <c r="A5" t="s">
        <v>32</v>
      </c>
      <c r="J5">
        <v>1614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25C0-A5BF-461A-A21D-8D9A5B5594B4}">
  <sheetPr codeName="Sheet24"/>
  <dimension ref="A1:K37"/>
  <sheetViews>
    <sheetView zoomScale="116" workbookViewId="0"/>
  </sheetViews>
  <sheetFormatPr defaultRowHeight="13.9" x14ac:dyDescent="0.4"/>
  <cols>
    <col min="1" max="1" width="12.81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70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1" t="s">
        <v>22</v>
      </c>
      <c r="B3" s="2">
        <v>346</v>
      </c>
      <c r="C3" s="1">
        <v>457</v>
      </c>
      <c r="D3" s="1">
        <v>477</v>
      </c>
      <c r="E3" s="1">
        <v>513</v>
      </c>
      <c r="F3" s="1">
        <v>529</v>
      </c>
      <c r="G3" s="1">
        <v>529</v>
      </c>
      <c r="H3" s="1">
        <v>533</v>
      </c>
      <c r="I3" s="12">
        <v>533</v>
      </c>
    </row>
    <row r="4" spans="1:11" x14ac:dyDescent="0.4">
      <c r="A4" t="s">
        <v>24</v>
      </c>
      <c r="K4">
        <v>744</v>
      </c>
    </row>
    <row r="5" spans="1:11" x14ac:dyDescent="0.4">
      <c r="A5" t="s">
        <v>32</v>
      </c>
      <c r="J5">
        <v>566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51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1D27B-3B19-4351-928A-6DC3ACF5E368}">
  <sheetPr codeName="Sheet25"/>
  <dimension ref="A1:K37"/>
  <sheetViews>
    <sheetView zoomScale="116" workbookViewId="0"/>
  </sheetViews>
  <sheetFormatPr defaultRowHeight="13.9" x14ac:dyDescent="0.4"/>
  <cols>
    <col min="1" max="1" width="10.56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72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23</v>
      </c>
      <c r="B3" s="24">
        <v>247</v>
      </c>
      <c r="C3" s="23">
        <v>339</v>
      </c>
      <c r="D3" s="23">
        <v>365</v>
      </c>
      <c r="E3" s="23">
        <v>388</v>
      </c>
      <c r="F3" s="23">
        <v>392</v>
      </c>
      <c r="G3" s="23">
        <v>392</v>
      </c>
      <c r="H3" s="23">
        <v>392</v>
      </c>
      <c r="I3" s="25">
        <v>398</v>
      </c>
    </row>
    <row r="4" spans="1:11" x14ac:dyDescent="0.4">
      <c r="A4" t="s">
        <v>24</v>
      </c>
      <c r="K4">
        <v>584</v>
      </c>
    </row>
    <row r="5" spans="1:11" x14ac:dyDescent="0.4">
      <c r="A5" t="s">
        <v>32</v>
      </c>
      <c r="J5">
        <v>366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71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E7EB7-10BA-4039-AD57-6477F65DE996}">
  <sheetPr codeName="Sheet2"/>
  <dimension ref="A1:K37"/>
  <sheetViews>
    <sheetView zoomScale="116" workbookViewId="0">
      <selection activeCell="K1" sqref="K1"/>
    </sheetView>
  </sheetViews>
  <sheetFormatPr defaultRowHeight="13.9" x14ac:dyDescent="0.4"/>
  <cols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36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1" t="s">
        <v>0</v>
      </c>
      <c r="B3" s="2">
        <v>0</v>
      </c>
      <c r="C3" s="1">
        <v>324</v>
      </c>
      <c r="D3" s="1">
        <v>356</v>
      </c>
      <c r="E3" s="1">
        <v>449</v>
      </c>
      <c r="F3" s="2">
        <v>449</v>
      </c>
      <c r="G3" s="1">
        <v>471</v>
      </c>
      <c r="H3" s="1">
        <v>471</v>
      </c>
      <c r="I3" s="2">
        <v>471</v>
      </c>
    </row>
    <row r="4" spans="1:11" x14ac:dyDescent="0.4">
      <c r="A4" t="s">
        <v>24</v>
      </c>
      <c r="K4">
        <v>650</v>
      </c>
    </row>
    <row r="5" spans="1:11" x14ac:dyDescent="0.4">
      <c r="A5" t="s">
        <v>32</v>
      </c>
      <c r="J5">
        <v>448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CBDE-CD32-4873-8281-2484CCCA4236}">
  <sheetPr codeName="Sheet3"/>
  <dimension ref="A1:K37"/>
  <sheetViews>
    <sheetView zoomScale="116" workbookViewId="0"/>
  </sheetViews>
  <sheetFormatPr defaultRowHeight="13.9" x14ac:dyDescent="0.4"/>
  <cols>
    <col min="1" max="1" width="19.37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46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1</v>
      </c>
      <c r="B3" s="24">
        <v>435</v>
      </c>
      <c r="C3" s="23">
        <v>435</v>
      </c>
      <c r="D3" s="23">
        <v>579</v>
      </c>
      <c r="E3" s="23">
        <v>580</v>
      </c>
      <c r="F3" s="23">
        <v>586</v>
      </c>
      <c r="G3" s="23">
        <v>588</v>
      </c>
      <c r="H3" s="23">
        <v>588</v>
      </c>
      <c r="I3" s="24">
        <v>588</v>
      </c>
    </row>
    <row r="4" spans="1:11" x14ac:dyDescent="0.4">
      <c r="A4" t="s">
        <v>24</v>
      </c>
      <c r="K4">
        <v>860</v>
      </c>
    </row>
    <row r="5" spans="1:11" x14ac:dyDescent="0.4">
      <c r="A5" t="s">
        <v>32</v>
      </c>
      <c r="J5">
        <v>806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3824-8BC3-4B07-94AC-59AD5FF82430}">
  <sheetPr codeName="Sheet4"/>
  <dimension ref="A1:K37"/>
  <sheetViews>
    <sheetView zoomScale="116" workbookViewId="0"/>
  </sheetViews>
  <sheetFormatPr defaultRowHeight="13.9" x14ac:dyDescent="0.4"/>
  <cols>
    <col min="1" max="1" width="11.37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45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1" t="s">
        <v>2</v>
      </c>
      <c r="B3" s="2">
        <v>295</v>
      </c>
      <c r="C3" s="1">
        <v>431</v>
      </c>
      <c r="D3" s="1">
        <v>458</v>
      </c>
      <c r="E3" s="1">
        <v>496</v>
      </c>
      <c r="F3" s="2">
        <v>508</v>
      </c>
      <c r="G3" s="1">
        <v>514</v>
      </c>
      <c r="H3" s="1">
        <v>530</v>
      </c>
      <c r="I3" s="12">
        <v>544</v>
      </c>
    </row>
    <row r="4" spans="1:11" x14ac:dyDescent="0.4">
      <c r="A4" t="s">
        <v>24</v>
      </c>
      <c r="K4">
        <v>663</v>
      </c>
    </row>
    <row r="5" spans="1:11" x14ac:dyDescent="0.4">
      <c r="A5" t="s">
        <v>32</v>
      </c>
      <c r="J5">
        <v>570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51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6665-3EAF-4FAA-8087-53B26104233A}">
  <sheetPr codeName="Sheet5"/>
  <dimension ref="A1:K37"/>
  <sheetViews>
    <sheetView zoomScale="116" workbookViewId="0"/>
  </sheetViews>
  <sheetFormatPr defaultRowHeight="13.9" x14ac:dyDescent="0.4"/>
  <cols>
    <col min="1" max="1" width="16.06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47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3</v>
      </c>
      <c r="B3" s="24">
        <v>352</v>
      </c>
      <c r="C3" s="23">
        <v>419</v>
      </c>
      <c r="D3" s="23">
        <v>435</v>
      </c>
      <c r="E3" s="23">
        <v>441</v>
      </c>
      <c r="F3" s="23">
        <v>454</v>
      </c>
      <c r="G3" s="23">
        <v>454</v>
      </c>
      <c r="H3" s="23">
        <v>454</v>
      </c>
      <c r="I3" s="25">
        <v>458</v>
      </c>
    </row>
    <row r="4" spans="1:11" x14ac:dyDescent="0.4">
      <c r="A4" t="s">
        <v>24</v>
      </c>
      <c r="K4">
        <v>504</v>
      </c>
    </row>
    <row r="5" spans="1:11" x14ac:dyDescent="0.4">
      <c r="A5" t="s">
        <v>32</v>
      </c>
      <c r="J5">
        <v>543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73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C822-4AEE-4F0F-B995-52E2A4464A59}">
  <sheetPr codeName="Sheet6"/>
  <dimension ref="A1:K37"/>
  <sheetViews>
    <sheetView zoomScale="116" workbookViewId="0"/>
  </sheetViews>
  <sheetFormatPr defaultRowHeight="13.9" x14ac:dyDescent="0.4"/>
  <cols>
    <col min="1" max="1" width="12.81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48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1" t="s">
        <v>4</v>
      </c>
      <c r="B3" s="2">
        <v>195</v>
      </c>
      <c r="C3" s="1">
        <v>327</v>
      </c>
      <c r="D3" s="1">
        <v>376</v>
      </c>
      <c r="E3" s="1">
        <v>406</v>
      </c>
      <c r="F3" s="1">
        <v>424</v>
      </c>
      <c r="G3" s="1">
        <v>425</v>
      </c>
      <c r="H3" s="1">
        <v>448</v>
      </c>
      <c r="I3" s="12">
        <v>450</v>
      </c>
    </row>
    <row r="4" spans="1:11" x14ac:dyDescent="0.4">
      <c r="A4" t="s">
        <v>24</v>
      </c>
      <c r="K4">
        <v>569</v>
      </c>
    </row>
    <row r="5" spans="1:11" x14ac:dyDescent="0.4">
      <c r="A5" t="s">
        <v>32</v>
      </c>
      <c r="J5">
        <v>457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49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899E-4776-4DCA-A640-079979E4F8F9}">
  <sheetPr codeName="Sheet7"/>
  <dimension ref="A1:K37"/>
  <sheetViews>
    <sheetView zoomScale="116" workbookViewId="0"/>
  </sheetViews>
  <sheetFormatPr defaultRowHeight="13.9" x14ac:dyDescent="0.4"/>
  <cols>
    <col min="1" max="1" width="16.06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50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23" t="s">
        <v>5</v>
      </c>
      <c r="B3" s="24">
        <v>0</v>
      </c>
      <c r="C3" s="23">
        <v>146</v>
      </c>
      <c r="D3" s="23">
        <v>146</v>
      </c>
      <c r="E3" s="23">
        <v>146</v>
      </c>
      <c r="F3" s="23">
        <v>242</v>
      </c>
      <c r="G3" s="23">
        <v>242</v>
      </c>
      <c r="H3" s="23">
        <v>242</v>
      </c>
      <c r="I3" s="25">
        <v>242</v>
      </c>
    </row>
    <row r="4" spans="1:11" x14ac:dyDescent="0.4">
      <c r="A4" t="s">
        <v>24</v>
      </c>
      <c r="K4">
        <v>732</v>
      </c>
    </row>
    <row r="5" spans="1:11" x14ac:dyDescent="0.4">
      <c r="A5" t="s">
        <v>32</v>
      </c>
      <c r="J5">
        <v>371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41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B0A9-89C0-42EC-BF8F-0AD6A0F2E79F}">
  <sheetPr codeName="Sheet8"/>
  <dimension ref="A1:K37"/>
  <sheetViews>
    <sheetView zoomScale="116" workbookViewId="0"/>
  </sheetViews>
  <sheetFormatPr defaultRowHeight="13.9" x14ac:dyDescent="0.4"/>
  <cols>
    <col min="1" max="1" width="15.0625" customWidth="1"/>
    <col min="3" max="3" width="9.9375" customWidth="1"/>
    <col min="4" max="4" width="9.6875" bestFit="1" customWidth="1"/>
    <col min="10" max="10" width="10.75" customWidth="1"/>
  </cols>
  <sheetData>
    <row r="1" spans="1:11" ht="20.25" x14ac:dyDescent="0.55000000000000004">
      <c r="C1" s="20" t="s">
        <v>52</v>
      </c>
    </row>
    <row r="2" spans="1:11" ht="27.75" x14ac:dyDescent="0.4">
      <c r="A2" s="15"/>
      <c r="B2" s="16">
        <v>43351</v>
      </c>
      <c r="C2" s="16">
        <v>43374</v>
      </c>
      <c r="D2" s="16">
        <v>43405</v>
      </c>
      <c r="E2" s="16">
        <v>43466</v>
      </c>
      <c r="F2" s="16">
        <v>43497</v>
      </c>
      <c r="G2" s="16">
        <v>43525</v>
      </c>
      <c r="H2" s="16">
        <v>43556</v>
      </c>
      <c r="I2" s="16">
        <v>43586</v>
      </c>
      <c r="J2" s="18" t="s">
        <v>34</v>
      </c>
      <c r="K2" s="17" t="s">
        <v>33</v>
      </c>
    </row>
    <row r="3" spans="1:11" x14ac:dyDescent="0.4">
      <c r="A3" s="1" t="s">
        <v>6</v>
      </c>
      <c r="B3" s="2">
        <v>0</v>
      </c>
      <c r="C3" s="1">
        <v>391</v>
      </c>
      <c r="D3" s="1">
        <v>508</v>
      </c>
      <c r="E3" s="1">
        <v>516</v>
      </c>
      <c r="F3" s="1">
        <v>526</v>
      </c>
      <c r="G3" s="1">
        <v>526</v>
      </c>
      <c r="H3" s="1">
        <v>526</v>
      </c>
      <c r="I3" s="12">
        <v>526</v>
      </c>
    </row>
    <row r="4" spans="1:11" x14ac:dyDescent="0.4">
      <c r="A4" t="s">
        <v>24</v>
      </c>
      <c r="K4">
        <v>603</v>
      </c>
    </row>
    <row r="5" spans="1:11" x14ac:dyDescent="0.4">
      <c r="A5" t="s">
        <v>32</v>
      </c>
      <c r="J5">
        <v>542</v>
      </c>
    </row>
    <row r="13" spans="1:11" x14ac:dyDescent="0.4">
      <c r="E13" s="3"/>
      <c r="F13" s="14"/>
    </row>
    <row r="28" spans="1:1" x14ac:dyDescent="0.4">
      <c r="A28" s="21" t="s">
        <v>37</v>
      </c>
    </row>
    <row r="29" spans="1:1" x14ac:dyDescent="0.4">
      <c r="A29" s="21" t="s">
        <v>40</v>
      </c>
    </row>
    <row r="30" spans="1:1" x14ac:dyDescent="0.4">
      <c r="A30" s="21" t="s">
        <v>44</v>
      </c>
    </row>
    <row r="31" spans="1:1" x14ac:dyDescent="0.4">
      <c r="A31" s="21" t="s">
        <v>43</v>
      </c>
    </row>
    <row r="32" spans="1:1" x14ac:dyDescent="0.4">
      <c r="A32" s="21" t="s">
        <v>53</v>
      </c>
    </row>
    <row r="33" spans="1:1" x14ac:dyDescent="0.4">
      <c r="A33" s="21" t="s">
        <v>38</v>
      </c>
    </row>
    <row r="34" spans="1:1" x14ac:dyDescent="0.4">
      <c r="A34" s="21" t="s">
        <v>39</v>
      </c>
    </row>
    <row r="35" spans="1:1" x14ac:dyDescent="0.4">
      <c r="A35" s="21" t="s">
        <v>66</v>
      </c>
    </row>
    <row r="36" spans="1:1" x14ac:dyDescent="0.4">
      <c r="A36" s="21" t="s">
        <v>49</v>
      </c>
    </row>
    <row r="37" spans="1:1" x14ac:dyDescent="0.4">
      <c r="A37" s="19" t="s">
        <v>35</v>
      </c>
    </row>
  </sheetData>
  <pageMargins left="0.25" right="0.25" top="0.5" bottom="0.25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24</vt:i4>
      </vt:variant>
    </vt:vector>
  </HeadingPairs>
  <TitlesOfParts>
    <vt:vector size="50" baseType="lpstr">
      <vt:lpstr>Regular</vt:lpstr>
      <vt:lpstr>Year End</vt:lpstr>
      <vt:lpstr>Apollo</vt:lpstr>
      <vt:lpstr>Beaver Lake</vt:lpstr>
      <vt:lpstr>Briarwood</vt:lpstr>
      <vt:lpstr>Cascade Ridge</vt:lpstr>
      <vt:lpstr>Challenger</vt:lpstr>
      <vt:lpstr>Clark</vt:lpstr>
      <vt:lpstr>Cougar Ridge</vt:lpstr>
      <vt:lpstr>Creekside</vt:lpstr>
      <vt:lpstr>Discovery</vt:lpstr>
      <vt:lpstr>Endeavour</vt:lpstr>
      <vt:lpstr>Gibson EK</vt:lpstr>
      <vt:lpstr>Grand Ridge</vt:lpstr>
      <vt:lpstr>Issaquah High</vt:lpstr>
      <vt:lpstr>Issaquah Middle</vt:lpstr>
      <vt:lpstr>Issaquah Valley</vt:lpstr>
      <vt:lpstr>Liberty</vt:lpstr>
      <vt:lpstr>Maple Hills</vt:lpstr>
      <vt:lpstr>Maywood</vt:lpstr>
      <vt:lpstr>Newcastle</vt:lpstr>
      <vt:lpstr>Pacific Cascade</vt:lpstr>
      <vt:lpstr>Pine Lake</vt:lpstr>
      <vt:lpstr>Skyline</vt:lpstr>
      <vt:lpstr>Sunny Hills</vt:lpstr>
      <vt:lpstr>Sunset</vt:lpstr>
      <vt:lpstr>Apollo!Print_Area</vt:lpstr>
      <vt:lpstr>'Beaver Lake'!Print_Area</vt:lpstr>
      <vt:lpstr>Briarwood!Print_Area</vt:lpstr>
      <vt:lpstr>'Cascade Ridge'!Print_Area</vt:lpstr>
      <vt:lpstr>Challenger!Print_Area</vt:lpstr>
      <vt:lpstr>Clark!Print_Area</vt:lpstr>
      <vt:lpstr>'Cougar Ridge'!Print_Area</vt:lpstr>
      <vt:lpstr>Creekside!Print_Area</vt:lpstr>
      <vt:lpstr>Discovery!Print_Area</vt:lpstr>
      <vt:lpstr>Endeavour!Print_Area</vt:lpstr>
      <vt:lpstr>'Gibson EK'!Print_Area</vt:lpstr>
      <vt:lpstr>'Grand Ridge'!Print_Area</vt:lpstr>
      <vt:lpstr>'Issaquah High'!Print_Area</vt:lpstr>
      <vt:lpstr>'Issaquah Middle'!Print_Area</vt:lpstr>
      <vt:lpstr>'Issaquah Valley'!Print_Area</vt:lpstr>
      <vt:lpstr>Liberty!Print_Area</vt:lpstr>
      <vt:lpstr>'Maple Hills'!Print_Area</vt:lpstr>
      <vt:lpstr>Maywood!Print_Area</vt:lpstr>
      <vt:lpstr>Newcastle!Print_Area</vt:lpstr>
      <vt:lpstr>'Pacific Cascade'!Print_Area</vt:lpstr>
      <vt:lpstr>'Pine Lake'!Print_Area</vt:lpstr>
      <vt:lpstr>Skyline!Print_Area</vt:lpstr>
      <vt:lpstr>'Sunny Hills'!Print_Area</vt:lpstr>
      <vt:lpstr>Sunset!Print_Area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Yanni</dc:creator>
  <cp:lastModifiedBy>Valerie Yanni</cp:lastModifiedBy>
  <cp:lastPrinted>2019-05-30T05:55:15Z</cp:lastPrinted>
  <dcterms:created xsi:type="dcterms:W3CDTF">2019-05-08T23:15:32Z</dcterms:created>
  <dcterms:modified xsi:type="dcterms:W3CDTF">2019-05-30T05:57:54Z</dcterms:modified>
</cp:coreProperties>
</file>