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\OneDrive\Documents\"/>
    </mc:Choice>
  </mc:AlternateContent>
  <xr:revisionPtr revIDLastSave="0" documentId="8_{860FC695-0AE4-4E2B-BC19-C921008A26DD}" xr6:coauthVersionLast="38" xr6:coauthVersionMax="38" xr10:uidLastSave="{00000000-0000-0000-0000-000000000000}"/>
  <bookViews>
    <workbookView xWindow="0" yWindow="0" windowWidth="11415" windowHeight="5873" xr2:uid="{00000000-000D-0000-FFFF-FFFF00000000}"/>
  </bookViews>
  <sheets>
    <sheet name="PTA-Account-History (9)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2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" i="1"/>
  <c r="G26" i="1" l="1"/>
  <c r="H26" i="1"/>
  <c r="F26" i="1"/>
</calcChain>
</file>

<file path=xl/sharedStrings.xml><?xml version="1.0" encoding="utf-8"?>
<sst xmlns="http://schemas.openxmlformats.org/spreadsheetml/2006/main" count="65" uniqueCount="65">
  <si>
    <t>PTA/PTSA</t>
  </si>
  <si>
    <t>PTA Number</t>
  </si>
  <si>
    <t>2014-2015</t>
  </si>
  <si>
    <t>2015-2016</t>
  </si>
  <si>
    <t>2016-2017</t>
  </si>
  <si>
    <t>2017-2018</t>
  </si>
  <si>
    <t>2018-2019</t>
  </si>
  <si>
    <t>Diff</t>
  </si>
  <si>
    <t>Apollo PTA</t>
  </si>
  <si>
    <t>2.6.3</t>
  </si>
  <si>
    <t>Beaver Lake Middle PTSA</t>
  </si>
  <si>
    <t>2.6.33</t>
  </si>
  <si>
    <t>Briarwood PTA</t>
  </si>
  <si>
    <t>2.6.5</t>
  </si>
  <si>
    <t>Cascade Ridge PTSA</t>
  </si>
  <si>
    <t>2.6.2</t>
  </si>
  <si>
    <t>Challenger PTA</t>
  </si>
  <si>
    <t>2.6.6</t>
  </si>
  <si>
    <t>Clark PTA</t>
  </si>
  <si>
    <t>2.6.7</t>
  </si>
  <si>
    <t>Cougar Ridge PTSA</t>
  </si>
  <si>
    <t>2.6.8</t>
  </si>
  <si>
    <t>Creekside PTSA</t>
  </si>
  <si>
    <t>2.6.4</t>
  </si>
  <si>
    <t>Discovery PTSA</t>
  </si>
  <si>
    <t>2.6.9</t>
  </si>
  <si>
    <t>Endeavour PTA</t>
  </si>
  <si>
    <t>2.6.20</t>
  </si>
  <si>
    <t>Gibson Ek PTSA</t>
  </si>
  <si>
    <t>2.6.60</t>
  </si>
  <si>
    <t>Grand Ridge PTSA</t>
  </si>
  <si>
    <t>2.6.10</t>
  </si>
  <si>
    <t>Issaquah High PTSA</t>
  </si>
  <si>
    <t>2.6.45</t>
  </si>
  <si>
    <t>Issaquah Middle PTSA</t>
  </si>
  <si>
    <t>2.6.35</t>
  </si>
  <si>
    <t>Issaquah Valley PTA</t>
  </si>
  <si>
    <t>2.6.11</t>
  </si>
  <si>
    <t>Liberty High PTSA</t>
  </si>
  <si>
    <t>2.6.50</t>
  </si>
  <si>
    <t>Maple Hills PTA</t>
  </si>
  <si>
    <t>2.6.15</t>
  </si>
  <si>
    <t>Maywood Middle PTSA</t>
  </si>
  <si>
    <t>2.6.40</t>
  </si>
  <si>
    <t>Newcastle Elementary PTSA</t>
  </si>
  <si>
    <t>2.6.18</t>
  </si>
  <si>
    <t>Pacific Cascade Middle PTSA</t>
  </si>
  <si>
    <t>2.6.41</t>
  </si>
  <si>
    <t>Pine Lake Middle PTSA</t>
  </si>
  <si>
    <t>2.6.42</t>
  </si>
  <si>
    <t>Skyline High PTSA</t>
  </si>
  <si>
    <t>2.6.70</t>
  </si>
  <si>
    <t>Sunny Hills PTA</t>
  </si>
  <si>
    <t>2.6.25</t>
  </si>
  <si>
    <t>Sunset PTA</t>
  </si>
  <si>
    <t>2.6.30</t>
  </si>
  <si>
    <t>% Diff</t>
  </si>
  <si>
    <t>11-1 Enrollment</t>
  </si>
  <si>
    <t># Needed for 100% Membership</t>
  </si>
  <si>
    <t>Yellow</t>
  </si>
  <si>
    <t>Green</t>
  </si>
  <si>
    <t>On Track</t>
  </si>
  <si>
    <t>Watch</t>
  </si>
  <si>
    <t>Orange</t>
  </si>
  <si>
    <t>May Need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</si>
</sst>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7" fontId="0" fillId="33" borderId="0" xfId="0" applyNumberFormat="1" applyFill="1"/>
    <xf numFmtId="167" fontId="0" fillId="34" borderId="0" xfId="0" applyNumberFormat="1" applyFill="1"/>
    <xf numFmtId="167" fontId="0" fillId="35" borderId="0" xfId="0" applyNumberFormat="1" applyFill="1"/>
    <xf numFmtId="0" fontId="0" fillId="33" borderId="0" xfId="0" applyFill="1"/>
    <xf numFmtId="0" fontId="0" fillId="34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C29CFC-A312-47F6-B2E6-4FBD84DC2EDB}" name="Table1" displayName="Table1" ref="A1:K29" totalsRowShown="0">
  <autoFilter ref="A1:K29" xr:uid="{FC869285-265A-4035-9AC8-07296A760F7C}"/>
  <tableColumns count="11">
    <tableColumn id="1" xr3:uid="{A8F331B4-BBE1-4F58-A3E7-9E0A1E654AF8}" name="PTA/PTSA"/>
    <tableColumn id="2" xr3:uid="{CCBB8D34-D766-4D5E-BB3E-43C79B0CBC66}" name="PTA Number"/>
    <tableColumn id="3" xr3:uid="{48B94E90-7754-4171-8F50-F70ABCD2DBD7}" name="2014-2015"/>
    <tableColumn id="4" xr3:uid="{A8AD502A-FCD3-4788-BF25-1024A0999100}" name="2015-2016"/>
    <tableColumn id="5" xr3:uid="{F21D9774-FF21-46AA-81D8-90CC5855FC66}" name="2016-2017"/>
    <tableColumn id="6" xr3:uid="{A1F6BB14-FA1A-444C-BADF-7D07E5A22987}" name="2017-2018"/>
    <tableColumn id="7" xr3:uid="{7C1EDBF1-74BD-494B-83BA-755AD9B4EBEC}" name="2018-2019"/>
    <tableColumn id="8" xr3:uid="{E48EAC0C-103B-4D5A-8975-93DAD6679283}" name="Diff"/>
    <tableColumn id="9" xr3:uid="{942B9F3A-3C44-4645-A6B7-B6430368DD62}" name="% Diff"/>
    <tableColumn id="10" xr3:uid="{F2A17495-A49E-48DE-A022-5F3A4770C868}" name="11-1 Enrollment"/>
    <tableColumn id="11" xr3:uid="{06C5142D-8440-41FE-9A83-6E7ABEBAB614}" name="# Needed for 100% Membership" dataDxfId="0">
      <calculatedColumnFormula>Table1[[#This Row],[11-1 Enrollment]]-Table1[[#This Row],[2018-2019]]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pane xSplit="1" topLeftCell="B1" activePane="topRight" state="frozen"/>
      <selection pane="topRight"/>
    </sheetView>
  </sheetViews>
  <sheetFormatPr defaultRowHeight="14.25" x14ac:dyDescent="0.45"/>
  <cols>
    <col min="1" max="1" width="22.796875" customWidth="1"/>
    <col min="2" max="2" width="13.19921875" customWidth="1"/>
    <col min="3" max="7" width="11.19921875" customWidth="1"/>
    <col min="8" max="8" width="6.9296875" customWidth="1"/>
    <col min="10" max="10" width="15.6640625" customWidth="1"/>
    <col min="11" max="11" width="17.796875" customWidth="1"/>
  </cols>
  <sheetData>
    <row r="1" spans="1:11" ht="28.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56</v>
      </c>
      <c r="J1" t="s">
        <v>57</v>
      </c>
      <c r="K1" s="1" t="s">
        <v>58</v>
      </c>
    </row>
    <row r="2" spans="1:11" x14ac:dyDescent="0.45">
      <c r="A2" t="s">
        <v>8</v>
      </c>
      <c r="B2" t="s">
        <v>9</v>
      </c>
      <c r="C2">
        <v>477</v>
      </c>
      <c r="D2">
        <v>461</v>
      </c>
      <c r="E2">
        <v>515</v>
      </c>
      <c r="F2">
        <v>448</v>
      </c>
      <c r="G2">
        <v>356</v>
      </c>
      <c r="H2">
        <v>-92</v>
      </c>
      <c r="I2" s="3">
        <f>(H2/F2)*100</f>
        <v>-20.535714285714285</v>
      </c>
      <c r="J2">
        <v>637</v>
      </c>
      <c r="K2">
        <f>Table1[[#This Row],[11-1 Enrollment]]-Table1[[#This Row],[2018-2019]]</f>
        <v>281</v>
      </c>
    </row>
    <row r="3" spans="1:11" x14ac:dyDescent="0.45">
      <c r="A3" t="s">
        <v>10</v>
      </c>
      <c r="B3" t="s">
        <v>11</v>
      </c>
      <c r="C3">
        <v>810</v>
      </c>
      <c r="D3">
        <v>869</v>
      </c>
      <c r="E3">
        <v>860</v>
      </c>
      <c r="F3">
        <v>806</v>
      </c>
      <c r="G3">
        <v>579</v>
      </c>
      <c r="H3">
        <v>-227</v>
      </c>
      <c r="I3" s="4">
        <f t="shared" ref="I3:I5" si="0">(H3/F3)*100</f>
        <v>-28.163771712158809</v>
      </c>
      <c r="J3">
        <v>862</v>
      </c>
      <c r="K3">
        <f>Table1[[#This Row],[11-1 Enrollment]]-Table1[[#This Row],[2018-2019]]</f>
        <v>283</v>
      </c>
    </row>
    <row r="4" spans="1:11" x14ac:dyDescent="0.45">
      <c r="A4" t="s">
        <v>12</v>
      </c>
      <c r="B4" t="s">
        <v>13</v>
      </c>
      <c r="C4">
        <v>380</v>
      </c>
      <c r="D4">
        <v>375</v>
      </c>
      <c r="E4">
        <v>473</v>
      </c>
      <c r="F4">
        <v>570</v>
      </c>
      <c r="G4">
        <v>458</v>
      </c>
      <c r="H4">
        <v>-112</v>
      </c>
      <c r="I4" s="3">
        <f t="shared" si="0"/>
        <v>-19.649122807017545</v>
      </c>
      <c r="J4">
        <v>655</v>
      </c>
      <c r="K4">
        <f>Table1[[#This Row],[11-1 Enrollment]]-Table1[[#This Row],[2018-2019]]</f>
        <v>197</v>
      </c>
    </row>
    <row r="5" spans="1:11" x14ac:dyDescent="0.45">
      <c r="A5" t="s">
        <v>14</v>
      </c>
      <c r="B5" t="s">
        <v>15</v>
      </c>
      <c r="C5">
        <v>639</v>
      </c>
      <c r="D5">
        <v>623</v>
      </c>
      <c r="E5">
        <v>561</v>
      </c>
      <c r="F5">
        <v>543</v>
      </c>
      <c r="G5">
        <v>435</v>
      </c>
      <c r="H5">
        <v>-108</v>
      </c>
      <c r="I5" s="3">
        <f t="shared" si="0"/>
        <v>-19.88950276243094</v>
      </c>
      <c r="J5">
        <v>490</v>
      </c>
      <c r="K5" s="5">
        <f>Table1[[#This Row],[11-1 Enrollment]]-Table1[[#This Row],[2018-2019]]</f>
        <v>55</v>
      </c>
    </row>
    <row r="6" spans="1:11" x14ac:dyDescent="0.45">
      <c r="A6" t="s">
        <v>16</v>
      </c>
      <c r="B6" t="s">
        <v>17</v>
      </c>
      <c r="C6">
        <v>422</v>
      </c>
      <c r="D6">
        <v>438</v>
      </c>
      <c r="E6">
        <v>420</v>
      </c>
      <c r="F6">
        <v>457</v>
      </c>
      <c r="G6">
        <v>376</v>
      </c>
      <c r="H6">
        <v>-81</v>
      </c>
      <c r="I6" s="2">
        <f t="shared" ref="I3:I26" si="1">(H6/F6)*100</f>
        <v>-17.724288840262581</v>
      </c>
      <c r="J6">
        <v>558</v>
      </c>
      <c r="K6">
        <f>Table1[[#This Row],[11-1 Enrollment]]-Table1[[#This Row],[2018-2019]]</f>
        <v>182</v>
      </c>
    </row>
    <row r="7" spans="1:11" x14ac:dyDescent="0.45">
      <c r="A7" t="s">
        <v>18</v>
      </c>
      <c r="B7" t="s">
        <v>19</v>
      </c>
      <c r="C7">
        <v>313</v>
      </c>
      <c r="D7">
        <v>363</v>
      </c>
      <c r="E7">
        <v>378</v>
      </c>
      <c r="F7">
        <v>371</v>
      </c>
      <c r="G7">
        <v>146</v>
      </c>
      <c r="H7">
        <v>-225</v>
      </c>
      <c r="I7" s="4">
        <f t="shared" si="1"/>
        <v>-60.646900269541781</v>
      </c>
      <c r="J7">
        <v>742</v>
      </c>
      <c r="K7">
        <f>Table1[[#This Row],[11-1 Enrollment]]-Table1[[#This Row],[2018-2019]]</f>
        <v>596</v>
      </c>
    </row>
    <row r="8" spans="1:11" x14ac:dyDescent="0.45">
      <c r="A8" t="s">
        <v>20</v>
      </c>
      <c r="B8" t="s">
        <v>21</v>
      </c>
      <c r="C8">
        <v>560</v>
      </c>
      <c r="D8">
        <v>561</v>
      </c>
      <c r="E8">
        <v>550</v>
      </c>
      <c r="F8">
        <v>542</v>
      </c>
      <c r="G8">
        <v>508</v>
      </c>
      <c r="H8">
        <v>-34</v>
      </c>
      <c r="I8" s="2">
        <f t="shared" si="1"/>
        <v>-6.2730627306273057</v>
      </c>
      <c r="J8">
        <v>637</v>
      </c>
      <c r="K8">
        <f>Table1[[#This Row],[11-1 Enrollment]]-Table1[[#This Row],[2018-2019]]</f>
        <v>129</v>
      </c>
    </row>
    <row r="9" spans="1:11" x14ac:dyDescent="0.45">
      <c r="A9" t="s">
        <v>22</v>
      </c>
      <c r="B9" t="s">
        <v>23</v>
      </c>
      <c r="C9">
        <v>401</v>
      </c>
      <c r="D9">
        <v>499</v>
      </c>
      <c r="E9">
        <v>480</v>
      </c>
      <c r="F9">
        <v>566</v>
      </c>
      <c r="G9">
        <v>416</v>
      </c>
      <c r="H9">
        <v>-150</v>
      </c>
      <c r="I9" s="4">
        <f t="shared" si="1"/>
        <v>-26.501766784452297</v>
      </c>
      <c r="J9">
        <v>590</v>
      </c>
      <c r="K9">
        <f>Table1[[#This Row],[11-1 Enrollment]]-Table1[[#This Row],[2018-2019]]</f>
        <v>174</v>
      </c>
    </row>
    <row r="10" spans="1:11" x14ac:dyDescent="0.45">
      <c r="A10" t="s">
        <v>24</v>
      </c>
      <c r="B10" t="s">
        <v>25</v>
      </c>
      <c r="C10">
        <v>568</v>
      </c>
      <c r="D10">
        <v>621</v>
      </c>
      <c r="E10">
        <v>366</v>
      </c>
      <c r="F10">
        <v>693</v>
      </c>
      <c r="G10">
        <v>561</v>
      </c>
      <c r="H10">
        <v>-132</v>
      </c>
      <c r="I10" s="3">
        <f t="shared" si="1"/>
        <v>-19.047619047619047</v>
      </c>
      <c r="J10">
        <v>637</v>
      </c>
      <c r="K10" s="5">
        <f>Table1[[#This Row],[11-1 Enrollment]]-Table1[[#This Row],[2018-2019]]</f>
        <v>76</v>
      </c>
    </row>
    <row r="11" spans="1:11" x14ac:dyDescent="0.45">
      <c r="A11" t="s">
        <v>26</v>
      </c>
      <c r="B11" t="s">
        <v>27</v>
      </c>
      <c r="C11">
        <v>660</v>
      </c>
      <c r="D11">
        <v>621</v>
      </c>
      <c r="E11">
        <v>588</v>
      </c>
      <c r="F11">
        <v>487</v>
      </c>
      <c r="G11">
        <v>375</v>
      </c>
      <c r="H11">
        <v>-112</v>
      </c>
      <c r="I11" s="3">
        <f t="shared" si="1"/>
        <v>-22.997946611909651</v>
      </c>
      <c r="J11">
        <v>590</v>
      </c>
      <c r="K11">
        <f>Table1[[#This Row],[11-1 Enrollment]]-Table1[[#This Row],[2018-2019]]</f>
        <v>215</v>
      </c>
    </row>
    <row r="12" spans="1:11" x14ac:dyDescent="0.45">
      <c r="A12" t="s">
        <v>28</v>
      </c>
      <c r="B12" t="s">
        <v>29</v>
      </c>
      <c r="C12">
        <v>0</v>
      </c>
      <c r="D12">
        <v>0</v>
      </c>
      <c r="E12">
        <v>160</v>
      </c>
      <c r="F12">
        <v>114</v>
      </c>
      <c r="G12">
        <v>150</v>
      </c>
      <c r="H12">
        <v>36</v>
      </c>
      <c r="I12" s="4">
        <f t="shared" si="1"/>
        <v>31.578947368421051</v>
      </c>
      <c r="J12">
        <v>183</v>
      </c>
      <c r="K12" s="5">
        <f>Table1[[#This Row],[11-1 Enrollment]]-Table1[[#This Row],[2018-2019]]</f>
        <v>33</v>
      </c>
    </row>
    <row r="13" spans="1:11" x14ac:dyDescent="0.45">
      <c r="A13" t="s">
        <v>30</v>
      </c>
      <c r="B13" t="s">
        <v>31</v>
      </c>
      <c r="C13">
        <v>513</v>
      </c>
      <c r="D13">
        <v>585</v>
      </c>
      <c r="E13">
        <v>610</v>
      </c>
      <c r="F13">
        <v>592</v>
      </c>
      <c r="G13">
        <v>553</v>
      </c>
      <c r="H13">
        <v>-39</v>
      </c>
      <c r="I13" s="2">
        <f t="shared" si="1"/>
        <v>-6.5878378378378368</v>
      </c>
      <c r="J13">
        <v>746</v>
      </c>
      <c r="K13">
        <f>Table1[[#This Row],[11-1 Enrollment]]-Table1[[#This Row],[2018-2019]]</f>
        <v>193</v>
      </c>
    </row>
    <row r="14" spans="1:11" x14ac:dyDescent="0.45">
      <c r="A14" t="s">
        <v>32</v>
      </c>
      <c r="B14" t="s">
        <v>33</v>
      </c>
      <c r="C14">
        <v>1169</v>
      </c>
      <c r="D14">
        <v>1269</v>
      </c>
      <c r="E14">
        <v>1409</v>
      </c>
      <c r="F14">
        <v>1428</v>
      </c>
      <c r="G14">
        <v>1199</v>
      </c>
      <c r="H14">
        <v>-229</v>
      </c>
      <c r="I14" s="2">
        <f t="shared" si="1"/>
        <v>-16.03641456582633</v>
      </c>
      <c r="J14">
        <v>2122</v>
      </c>
      <c r="K14">
        <f>Table1[[#This Row],[11-1 Enrollment]]-Table1[[#This Row],[2018-2019]]</f>
        <v>923</v>
      </c>
    </row>
    <row r="15" spans="1:11" x14ac:dyDescent="0.45">
      <c r="A15" t="s">
        <v>34</v>
      </c>
      <c r="B15" t="s">
        <v>35</v>
      </c>
      <c r="C15">
        <v>678</v>
      </c>
      <c r="D15">
        <v>642</v>
      </c>
      <c r="E15">
        <v>705</v>
      </c>
      <c r="F15">
        <v>694</v>
      </c>
      <c r="G15">
        <v>505</v>
      </c>
      <c r="H15">
        <v>-189</v>
      </c>
      <c r="I15" s="4">
        <f t="shared" si="1"/>
        <v>-27.233429394812681</v>
      </c>
      <c r="J15">
        <v>991</v>
      </c>
      <c r="K15">
        <f>Table1[[#This Row],[11-1 Enrollment]]-Table1[[#This Row],[2018-2019]]</f>
        <v>486</v>
      </c>
    </row>
    <row r="16" spans="1:11" x14ac:dyDescent="0.45">
      <c r="A16" t="s">
        <v>36</v>
      </c>
      <c r="B16" t="s">
        <v>37</v>
      </c>
      <c r="C16">
        <v>562</v>
      </c>
      <c r="D16">
        <v>459</v>
      </c>
      <c r="E16">
        <v>434</v>
      </c>
      <c r="F16">
        <v>460</v>
      </c>
      <c r="G16">
        <v>339</v>
      </c>
      <c r="H16">
        <v>-121</v>
      </c>
      <c r="I16" s="4">
        <f t="shared" si="1"/>
        <v>-26.304347826086953</v>
      </c>
      <c r="J16">
        <v>618</v>
      </c>
      <c r="K16">
        <f>Table1[[#This Row],[11-1 Enrollment]]-Table1[[#This Row],[2018-2019]]</f>
        <v>279</v>
      </c>
    </row>
    <row r="17" spans="1:11" x14ac:dyDescent="0.45">
      <c r="A17" t="s">
        <v>38</v>
      </c>
      <c r="B17" t="s">
        <v>39</v>
      </c>
      <c r="C17">
        <v>692</v>
      </c>
      <c r="D17">
        <v>609</v>
      </c>
      <c r="E17">
        <v>669</v>
      </c>
      <c r="F17">
        <v>705</v>
      </c>
      <c r="G17">
        <v>566</v>
      </c>
      <c r="H17">
        <v>-139</v>
      </c>
      <c r="I17" s="3">
        <f t="shared" si="1"/>
        <v>-19.716312056737589</v>
      </c>
      <c r="J17">
        <v>1305</v>
      </c>
      <c r="K17">
        <f>Table1[[#This Row],[11-1 Enrollment]]-Table1[[#This Row],[2018-2019]]</f>
        <v>739</v>
      </c>
    </row>
    <row r="18" spans="1:11" x14ac:dyDescent="0.45">
      <c r="A18" t="s">
        <v>40</v>
      </c>
      <c r="B18" t="s">
        <v>41</v>
      </c>
      <c r="C18">
        <v>409</v>
      </c>
      <c r="D18">
        <v>383</v>
      </c>
      <c r="E18">
        <v>439</v>
      </c>
      <c r="F18">
        <v>462</v>
      </c>
      <c r="G18">
        <v>256</v>
      </c>
      <c r="H18">
        <v>-206</v>
      </c>
      <c r="I18" s="4">
        <f t="shared" si="1"/>
        <v>-44.588744588744589</v>
      </c>
      <c r="J18">
        <v>398</v>
      </c>
      <c r="K18">
        <f>Table1[[#This Row],[11-1 Enrollment]]-Table1[[#This Row],[2018-2019]]</f>
        <v>142</v>
      </c>
    </row>
    <row r="19" spans="1:11" x14ac:dyDescent="0.45">
      <c r="A19" t="s">
        <v>42</v>
      </c>
      <c r="B19" t="s">
        <v>43</v>
      </c>
      <c r="C19">
        <v>599</v>
      </c>
      <c r="D19">
        <v>692</v>
      </c>
      <c r="E19">
        <v>688</v>
      </c>
      <c r="F19">
        <v>644</v>
      </c>
      <c r="G19">
        <v>533</v>
      </c>
      <c r="H19">
        <v>-111</v>
      </c>
      <c r="I19" s="2">
        <f t="shared" si="1"/>
        <v>-17.236024844720497</v>
      </c>
      <c r="J19">
        <v>1163</v>
      </c>
      <c r="K19">
        <f>Table1[[#This Row],[11-1 Enrollment]]-Table1[[#This Row],[2018-2019]]</f>
        <v>630</v>
      </c>
    </row>
    <row r="20" spans="1:11" x14ac:dyDescent="0.45">
      <c r="A20" t="s">
        <v>44</v>
      </c>
      <c r="B20" t="s">
        <v>45</v>
      </c>
      <c r="C20">
        <v>305</v>
      </c>
      <c r="D20">
        <v>574</v>
      </c>
      <c r="E20">
        <v>609</v>
      </c>
      <c r="F20">
        <v>572</v>
      </c>
      <c r="G20">
        <v>510</v>
      </c>
      <c r="H20">
        <v>-62</v>
      </c>
      <c r="I20" s="2">
        <f t="shared" si="1"/>
        <v>-10.839160839160838</v>
      </c>
      <c r="J20">
        <v>649</v>
      </c>
      <c r="K20">
        <f>Table1[[#This Row],[11-1 Enrollment]]-Table1[[#This Row],[2018-2019]]</f>
        <v>139</v>
      </c>
    </row>
    <row r="21" spans="1:11" x14ac:dyDescent="0.45">
      <c r="A21" t="s">
        <v>46</v>
      </c>
      <c r="B21" t="s">
        <v>47</v>
      </c>
      <c r="C21">
        <v>812</v>
      </c>
      <c r="D21">
        <v>872</v>
      </c>
      <c r="E21">
        <v>839</v>
      </c>
      <c r="F21">
        <v>753</v>
      </c>
      <c r="G21">
        <v>686</v>
      </c>
      <c r="H21">
        <v>-67</v>
      </c>
      <c r="I21" s="2">
        <f t="shared" si="1"/>
        <v>-8.897742363877823</v>
      </c>
      <c r="J21">
        <v>1010</v>
      </c>
      <c r="K21">
        <f>Table1[[#This Row],[11-1 Enrollment]]-Table1[[#This Row],[2018-2019]]</f>
        <v>324</v>
      </c>
    </row>
    <row r="22" spans="1:11" x14ac:dyDescent="0.45">
      <c r="A22" t="s">
        <v>48</v>
      </c>
      <c r="B22" t="s">
        <v>49</v>
      </c>
      <c r="C22">
        <v>722</v>
      </c>
      <c r="D22">
        <v>747</v>
      </c>
      <c r="E22">
        <v>793</v>
      </c>
      <c r="F22">
        <v>788</v>
      </c>
      <c r="G22">
        <v>471</v>
      </c>
      <c r="H22">
        <v>-317</v>
      </c>
      <c r="I22" s="4">
        <f t="shared" si="1"/>
        <v>-40.228426395939088</v>
      </c>
      <c r="J22">
        <v>951</v>
      </c>
      <c r="K22">
        <f>Table1[[#This Row],[11-1 Enrollment]]-Table1[[#This Row],[2018-2019]]</f>
        <v>480</v>
      </c>
    </row>
    <row r="23" spans="1:11" x14ac:dyDescent="0.45">
      <c r="A23" t="s">
        <v>50</v>
      </c>
      <c r="B23" t="s">
        <v>51</v>
      </c>
      <c r="C23">
        <v>1531</v>
      </c>
      <c r="D23">
        <v>1456</v>
      </c>
      <c r="E23">
        <v>1492</v>
      </c>
      <c r="F23">
        <v>1614</v>
      </c>
      <c r="G23">
        <v>1014</v>
      </c>
      <c r="H23">
        <v>-600</v>
      </c>
      <c r="I23" s="4">
        <f t="shared" si="1"/>
        <v>-37.174721189591075</v>
      </c>
      <c r="J23">
        <v>1963</v>
      </c>
      <c r="K23">
        <f>Table1[[#This Row],[11-1 Enrollment]]-Table1[[#This Row],[2018-2019]]</f>
        <v>949</v>
      </c>
    </row>
    <row r="24" spans="1:11" x14ac:dyDescent="0.45">
      <c r="A24" t="s">
        <v>52</v>
      </c>
      <c r="B24" t="s">
        <v>53</v>
      </c>
      <c r="C24">
        <v>540</v>
      </c>
      <c r="D24">
        <v>512</v>
      </c>
      <c r="E24">
        <v>658</v>
      </c>
      <c r="F24">
        <v>566</v>
      </c>
      <c r="G24">
        <v>477</v>
      </c>
      <c r="H24">
        <v>-89</v>
      </c>
      <c r="I24" s="2">
        <f t="shared" si="1"/>
        <v>-15.724381625441698</v>
      </c>
      <c r="J24">
        <v>730</v>
      </c>
      <c r="K24">
        <f>Table1[[#This Row],[11-1 Enrollment]]-Table1[[#This Row],[2018-2019]]</f>
        <v>253</v>
      </c>
    </row>
    <row r="25" spans="1:11" x14ac:dyDescent="0.45">
      <c r="A25" t="s">
        <v>54</v>
      </c>
      <c r="B25" t="s">
        <v>55</v>
      </c>
      <c r="C25">
        <v>513</v>
      </c>
      <c r="D25">
        <v>498</v>
      </c>
      <c r="E25">
        <v>427</v>
      </c>
      <c r="F25">
        <v>366</v>
      </c>
      <c r="G25">
        <v>365</v>
      </c>
      <c r="H25">
        <v>-1</v>
      </c>
      <c r="I25" s="2">
        <f t="shared" si="1"/>
        <v>-0.27322404371584702</v>
      </c>
      <c r="J25">
        <v>585</v>
      </c>
      <c r="K25">
        <f>Table1[[#This Row],[11-1 Enrollment]]-Table1[[#This Row],[2018-2019]]</f>
        <v>220</v>
      </c>
    </row>
    <row r="26" spans="1:11" x14ac:dyDescent="0.45">
      <c r="F26">
        <f>SUM(F2:F25)</f>
        <v>15241</v>
      </c>
      <c r="G26">
        <f t="shared" ref="G26:H26" si="2">SUM(G2:G25)</f>
        <v>11834</v>
      </c>
      <c r="H26">
        <f t="shared" si="2"/>
        <v>-3407</v>
      </c>
      <c r="I26" s="3">
        <f t="shared" si="1"/>
        <v>-22.354176235155172</v>
      </c>
      <c r="J26">
        <f>SUBTOTAL(109,J2:J25)</f>
        <v>19812</v>
      </c>
      <c r="K26">
        <f>Table1[[#This Row],[11-1 Enrollment]]-Table1[[#This Row],[2018-2019]]</f>
        <v>7978</v>
      </c>
    </row>
    <row r="27" spans="1:11" x14ac:dyDescent="0.45">
      <c r="B27" s="5" t="s">
        <v>60</v>
      </c>
      <c r="C27" t="s">
        <v>61</v>
      </c>
    </row>
    <row r="28" spans="1:11" x14ac:dyDescent="0.45">
      <c r="B28" s="6" t="s">
        <v>59</v>
      </c>
      <c r="C28" t="s">
        <v>62</v>
      </c>
    </row>
    <row r="29" spans="1:11" x14ac:dyDescent="0.45">
      <c r="B29" s="7" t="s">
        <v>63</v>
      </c>
      <c r="C29" t="s">
        <v>64</v>
      </c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PTA-Account-History (9)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Valerie Yanni</cp:lastModifiedBy>
  <dcterms:created xsi:type="dcterms:W3CDTF">2018-11-02T01:00:25Z</dcterms:created>
  <dcterms:modified xsi:type="dcterms:W3CDTF">2018-11-07T00:28:53Z</dcterms:modified>
</cp:coreProperties>
</file>